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4355" windowHeight="468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L93" i="1" l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8" i="1"/>
  <c r="K93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8" i="1"/>
  <c r="I93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8" i="1"/>
</calcChain>
</file>

<file path=xl/sharedStrings.xml><?xml version="1.0" encoding="utf-8"?>
<sst xmlns="http://schemas.openxmlformats.org/spreadsheetml/2006/main" count="360" uniqueCount="240">
  <si>
    <t>CÔNG TY TNHH  DƯỢC THANH THANH</t>
  </si>
  <si>
    <t>TRƯỜNG CAO ĐẲNG LÝ TỰ TRỌNG TP. HỒ CHÍ MINH</t>
  </si>
  <si>
    <t>37 Hoàng Bật Đạt  P 15 , Q Tân Bình , TP Hồ Chí Minh</t>
  </si>
  <si>
    <t>390 Hoàng Văn Thụ, Phường 4, Quận Tân Bình, TPHCM</t>
  </si>
  <si>
    <t>Điện thoại: 0919.034.889 - fax: 08.3970 2799</t>
  </si>
  <si>
    <t xml:space="preserve">Điện thoại: 08.38440567 , fax:  </t>
  </si>
  <si>
    <t>Email: duocthanhhanh2012@gmail.com</t>
  </si>
  <si>
    <t>STT</t>
  </si>
  <si>
    <t>TÊN THUỐC</t>
  </si>
  <si>
    <t>H.LƯỢNG</t>
  </si>
  <si>
    <t>DẠNG</t>
  </si>
  <si>
    <t>QC</t>
  </si>
  <si>
    <t>SLĐ/HỘP</t>
  </si>
  <si>
    <t>SLĐ/VIÊN</t>
  </si>
  <si>
    <t>ĐƠN GIÁ</t>
  </si>
  <si>
    <t>THÀNH TIỀN</t>
  </si>
  <si>
    <t>VAT %</t>
  </si>
  <si>
    <t>TT VAT</t>
  </si>
  <si>
    <t>TT CO VAT</t>
  </si>
  <si>
    <t>NHÀ SX</t>
  </si>
  <si>
    <t>KLAMENTIN</t>
  </si>
  <si>
    <t>1G</t>
  </si>
  <si>
    <t>VIEN</t>
  </si>
  <si>
    <t>HAU GIANG</t>
  </si>
  <si>
    <t>AMOXICILIN VI</t>
  </si>
  <si>
    <t>500MG</t>
  </si>
  <si>
    <t>V NANG</t>
  </si>
  <si>
    <t>VIDIPHAR</t>
  </si>
  <si>
    <t>BERBERIN</t>
  </si>
  <si>
    <t>100MG</t>
  </si>
  <si>
    <t>MEKOPHAR</t>
  </si>
  <si>
    <t xml:space="preserve">CARBO THREEPHARCO </t>
  </si>
  <si>
    <t>V NEN</t>
  </si>
  <si>
    <t>100</t>
  </si>
  <si>
    <t>DP Q3</t>
  </si>
  <si>
    <t xml:space="preserve">CEPHALEXIN </t>
  </si>
  <si>
    <t xml:space="preserve">CETIRIZIN </t>
  </si>
  <si>
    <t>10MG</t>
  </si>
  <si>
    <t>V BPHIM</t>
  </si>
  <si>
    <t>BECAMEX</t>
  </si>
  <si>
    <t>CHLOPHENIRAMIN</t>
  </si>
  <si>
    <t>4MG</t>
  </si>
  <si>
    <t>DAKINA ( LINDAMYCIN )</t>
  </si>
  <si>
    <t>300MG</t>
  </si>
  <si>
    <t>KOREA</t>
  </si>
  <si>
    <t>CLOTRIMAZOL</t>
  </si>
  <si>
    <t>TUYP</t>
  </si>
  <si>
    <t>PHUONG NAM</t>
  </si>
  <si>
    <t>DEXTROMETHORPHAN 728</t>
  </si>
  <si>
    <t>15MG</t>
  </si>
  <si>
    <t>150</t>
  </si>
  <si>
    <t>VACOPHARM</t>
  </si>
  <si>
    <t xml:space="preserve">ERYTHROMYCIN MKP </t>
  </si>
  <si>
    <t xml:space="preserve">FERROVIT </t>
  </si>
  <si>
    <t>MEGA</t>
  </si>
  <si>
    <t>FLUOCINONIDE OINTMENT(KEMCONEN</t>
  </si>
  <si>
    <t/>
  </si>
  <si>
    <t>SPM</t>
  </si>
  <si>
    <t xml:space="preserve">KETOCONAZOLE </t>
  </si>
  <si>
    <t>2%</t>
  </si>
  <si>
    <t>KEM</t>
  </si>
  <si>
    <t>CALCI D</t>
  </si>
  <si>
    <t>NATRI CLORID 0.9% 10ML</t>
  </si>
  <si>
    <t>90MG</t>
  </si>
  <si>
    <t>T NMAT,MUI</t>
  </si>
  <si>
    <t>1</t>
  </si>
  <si>
    <t>NATRI CLORID 0.9% DN</t>
  </si>
  <si>
    <t>500ML</t>
  </si>
  <si>
    <t xml:space="preserve">CHAI </t>
  </si>
  <si>
    <t>VINH PHUC</t>
  </si>
  <si>
    <t xml:space="preserve">TETRACYCLIN </t>
  </si>
  <si>
    <t>1% 5G</t>
  </si>
  <si>
    <t>T MO</t>
  </si>
  <si>
    <t>VIDIPHA</t>
  </si>
  <si>
    <t>OMEPRAZOLE</t>
  </si>
  <si>
    <t>20MG</t>
  </si>
  <si>
    <t>INDIA</t>
  </si>
  <si>
    <t>GAC Y TẾ &gt;</t>
  </si>
  <si>
    <t>GOI</t>
  </si>
  <si>
    <t>BAO THACH</t>
  </si>
  <si>
    <t xml:space="preserve">BANG CUON Y TE BT </t>
  </si>
  <si>
    <t>TIÊU</t>
  </si>
  <si>
    <t>CUON</t>
  </si>
  <si>
    <t>VITAMIN E</t>
  </si>
  <si>
    <t>OPC</t>
  </si>
  <si>
    <t>PARACETAMOL</t>
  </si>
  <si>
    <t>ORESOL</t>
  </si>
  <si>
    <t>PHONG PHU</t>
  </si>
  <si>
    <t>SALYMET</t>
  </si>
  <si>
    <t>PHARMEDIC</t>
  </si>
  <si>
    <t>SPASDIPYRIN</t>
  </si>
  <si>
    <t>40MG</t>
  </si>
  <si>
    <t>TW25</t>
  </si>
  <si>
    <t>URGO DURABLE</t>
  </si>
  <si>
    <t>2*6CM</t>
  </si>
  <si>
    <t>MIEMG</t>
  </si>
  <si>
    <t>URGO</t>
  </si>
  <si>
    <t xml:space="preserve">URGO SYVAL </t>
  </si>
  <si>
    <t>1.5*5M</t>
  </si>
  <si>
    <t xml:space="preserve">URGOSTERILE </t>
  </si>
  <si>
    <t>53*70</t>
  </si>
  <si>
    <t>VITAMIN A</t>
  </si>
  <si>
    <t>5000IU</t>
  </si>
  <si>
    <t>VIÊN</t>
  </si>
  <si>
    <t xml:space="preserve">VITAMIN AD </t>
  </si>
  <si>
    <t>5500IU</t>
  </si>
  <si>
    <t>VITAMIN B6</t>
  </si>
  <si>
    <t>250MG</t>
  </si>
  <si>
    <t>V BDUONG</t>
  </si>
  <si>
    <t xml:space="preserve">VITAMIN C </t>
  </si>
  <si>
    <t>VITAMIN PP MKP</t>
  </si>
  <si>
    <t>POVIDIN 10%</t>
  </si>
  <si>
    <t>20ML</t>
  </si>
  <si>
    <t>CHAI</t>
  </si>
  <si>
    <t>BINH THUAN</t>
  </si>
  <si>
    <t>GÒN VIEN</t>
  </si>
  <si>
    <t>0.5KG</t>
  </si>
  <si>
    <t>GÓI</t>
  </si>
  <si>
    <t>CON 70 TRANG</t>
  </si>
  <si>
    <t>60ML</t>
  </si>
  <si>
    <t>DD</t>
  </si>
  <si>
    <t xml:space="preserve">OXY GIA 60ML </t>
  </si>
  <si>
    <t>10TT</t>
  </si>
  <si>
    <t xml:space="preserve">DẦU MÙ U </t>
  </si>
  <si>
    <t>MINH HAI</t>
  </si>
  <si>
    <t xml:space="preserve">NACUGO XỊT, NHỎ </t>
  </si>
  <si>
    <t>VN</t>
  </si>
  <si>
    <t>ALBENDAZOLE</t>
  </si>
  <si>
    <t>400MG</t>
  </si>
  <si>
    <t>STADA</t>
  </si>
  <si>
    <t>KHAU TRANG 3 LOP</t>
  </si>
  <si>
    <t>HOP</t>
  </si>
  <si>
    <t xml:space="preserve">AIR-X (MAU XANH) </t>
  </si>
  <si>
    <t>80mg</t>
  </si>
  <si>
    <t>V NHAI</t>
  </si>
  <si>
    <t>R.X.MANUFACTURING</t>
  </si>
  <si>
    <t>ALAXAN</t>
  </si>
  <si>
    <t>UNITED</t>
  </si>
  <si>
    <t xml:space="preserve">ALPHACHYMOTRYPSIN </t>
  </si>
  <si>
    <t>4200 DV</t>
  </si>
  <si>
    <t>MEBIPHAR</t>
  </si>
  <si>
    <t xml:space="preserve">BISOLVON </t>
  </si>
  <si>
    <t>8MG</t>
  </si>
  <si>
    <t>BOEHRINGER INGELHEIM</t>
  </si>
  <si>
    <t>CLORAXIN 0.4%</t>
  </si>
  <si>
    <t>10ML</t>
  </si>
  <si>
    <t>T NMAT</t>
  </si>
  <si>
    <t>F.T PHARMA</t>
  </si>
  <si>
    <t>DAU PHAT LINH TS</t>
  </si>
  <si>
    <t>5ML</t>
  </si>
  <si>
    <t>DUOC TRUONG SON</t>
  </si>
  <si>
    <t xml:space="preserve">EFFERALGAN </t>
  </si>
  <si>
    <t>V SUI</t>
  </si>
  <si>
    <t>BRISTOL-MYERS</t>
  </si>
  <si>
    <t xml:space="preserve">EUGICA </t>
  </si>
  <si>
    <t xml:space="preserve">TOPRALSIN </t>
  </si>
  <si>
    <t xml:space="preserve">CUU LONG </t>
  </si>
  <si>
    <t xml:space="preserve">FARZINCOL </t>
  </si>
  <si>
    <t>70MG</t>
  </si>
  <si>
    <t xml:space="preserve">CALCIUM CORBIERE </t>
  </si>
  <si>
    <t>DD UONG</t>
  </si>
  <si>
    <t>SANOFI-SYNTHELABO</t>
  </si>
  <si>
    <t>GENTRISONE</t>
  </si>
  <si>
    <t>SINGPONG</t>
  </si>
  <si>
    <t>ACYCLOVIR STADA CR</t>
  </si>
  <si>
    <t>2g</t>
  </si>
  <si>
    <t>POMADE</t>
  </si>
  <si>
    <t>LORATADINE</t>
  </si>
  <si>
    <t>VACOPHAM</t>
  </si>
  <si>
    <t>MOBIC</t>
  </si>
  <si>
    <t>7.5MG</t>
  </si>
  <si>
    <t xml:space="preserve">DECONTRACTYL </t>
  </si>
  <si>
    <t>SANOFI AVENTIS</t>
  </si>
  <si>
    <t xml:space="preserve">PHOSPHALUGEL </t>
  </si>
  <si>
    <t>12,38g/g</t>
  </si>
  <si>
    <t>HD UONG</t>
  </si>
  <si>
    <t xml:space="preserve">MOTILIUM-M </t>
  </si>
  <si>
    <t>JANSSEN-CILAG</t>
  </si>
  <si>
    <t xml:space="preserve">BAR &lt; </t>
  </si>
  <si>
    <t>PREDNISOLON</t>
  </si>
  <si>
    <t>5MG</t>
  </si>
  <si>
    <t>DOMESCO</t>
  </si>
  <si>
    <t xml:space="preserve">RHINEX 0.05% </t>
  </si>
  <si>
    <t>15ML</t>
  </si>
  <si>
    <t>T NMUI</t>
  </si>
  <si>
    <t>UPHACE</t>
  </si>
  <si>
    <t xml:space="preserve">SALONPAS XỊT </t>
  </si>
  <si>
    <t>HISAMITSU</t>
  </si>
  <si>
    <t xml:space="preserve">SALONPAS 6.5CMX4.2CM </t>
  </si>
  <si>
    <t>HOP&lt;</t>
  </si>
  <si>
    <t>SALONSIP</t>
  </si>
  <si>
    <t>MIENG</t>
  </si>
  <si>
    <t>ANTIBIO  PRO</t>
  </si>
  <si>
    <t>COM</t>
  </si>
  <si>
    <t>ORGANON</t>
  </si>
  <si>
    <t xml:space="preserve">NO-SPA </t>
  </si>
  <si>
    <t>50</t>
  </si>
  <si>
    <t xml:space="preserve">SMECTA </t>
  </si>
  <si>
    <t>3G</t>
  </si>
  <si>
    <t>BOT</t>
  </si>
  <si>
    <t>IPSEN</t>
  </si>
  <si>
    <t>FEXOSTAD</t>
  </si>
  <si>
    <t>180MG</t>
  </si>
  <si>
    <t xml:space="preserve">TIFFY DEY </t>
  </si>
  <si>
    <t>507MG</t>
  </si>
  <si>
    <t>THAI NAKORN PATANA</t>
  </si>
  <si>
    <t>NEW AMEFLU DAY + C</t>
  </si>
  <si>
    <t>OPV</t>
  </si>
  <si>
    <t>UPSA-C</t>
  </si>
  <si>
    <t xml:space="preserve">TANAKAN </t>
  </si>
  <si>
    <t>MAGNESI-B6</t>
  </si>
  <si>
    <t xml:space="preserve">BV PHARMA </t>
  </si>
  <si>
    <t>VITAMIN B1-B6-B12 MKP 726</t>
  </si>
  <si>
    <t>DOLAPHAR</t>
  </si>
  <si>
    <t xml:space="preserve">CATAFLAM 25 </t>
  </si>
  <si>
    <t>25MG</t>
  </si>
  <si>
    <t>NOVARTIS</t>
  </si>
  <si>
    <t>PANADOL</t>
  </si>
  <si>
    <t>GSK</t>
  </si>
  <si>
    <t xml:space="preserve">THERALENE </t>
  </si>
  <si>
    <t xml:space="preserve">DUPHALAC </t>
  </si>
  <si>
    <t>ABBOTT</t>
  </si>
  <si>
    <t>STREPSIL SMOOTHING</t>
  </si>
  <si>
    <t xml:space="preserve">BENCKITT </t>
  </si>
  <si>
    <t>STREPSIL COOL</t>
  </si>
  <si>
    <t xml:space="preserve">NAUTAMINE </t>
  </si>
  <si>
    <t xml:space="preserve">DOMITAZOLE </t>
  </si>
  <si>
    <t>CÔNG TY, NHÀ THUỐC THANH THANH CÓ ĐẦY ĐỦ CÁC SẢN PHẨM VỀ THUỐC - DỤNG CỤ Y TẾ</t>
  </si>
  <si>
    <t>HÌNH THỨC THANH TOÁN:</t>
  </si>
  <si>
    <t>THANH TOÁN TIỀN MẶT HOẶC CHUYỂN KHOẢN SAU  KHI ĐÃ NHẬN ĐỦ HÀNG VÀ HĐ VAT</t>
  </si>
  <si>
    <t>STK:1681.00000.19248 NGÂN HÀNG ĐẦU TƯ VÀ PHÁT TRIỂN VIỆT NAM - CHI NHÁNH BẾN THÀNH</t>
  </si>
  <si>
    <t xml:space="preserve">              Rất hân hạnh được phục vụ quý Doanh Nghiệp !</t>
  </si>
  <si>
    <t xml:space="preserve">       XÁC NHẬN CỦA KHÁCH HÀNG</t>
  </si>
  <si>
    <t xml:space="preserve">        GIÁM ĐỐC </t>
  </si>
  <si>
    <t xml:space="preserve">               TRẦN QUỐC THANH</t>
  </si>
  <si>
    <t>NHÂN VIÊN BÁO GIÁ</t>
  </si>
  <si>
    <t>HỒ MỘNG TRINH</t>
  </si>
  <si>
    <t>Tổng: Sáu mươi mốt triệu, năm trăm bảy mươi ngàn, không trăm lẻ sáu đồng.</t>
  </si>
  <si>
    <t>TP HCM, NGÀY 24 THÁNG 8  NĂM 2018</t>
  </si>
  <si>
    <t>BẢNG BÁO GIÁ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</si>
</sst>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"/>
      <family val="1"/>
    </font>
    <font>
      <b/>
      <sz val="20"/>
      <name val="Times New Roman"/>
      <family val="1"/>
    </font>
    <font>
      <i/>
      <sz val="10"/>
      <color indexed="8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8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3" fillId="0" borderId="0"/>
    <xf numFmtId="0" fontId="2" fillId="0" borderId="0"/>
  </cellStyleXfs>
  <cellXfs count="70">
    <xf numFmtId="0" fontId="0" fillId="0" borderId="0" xfId="0"/>
    <xf numFmtId="0" fontId="4" fillId="2" borderId="0" xfId="1" applyFont="1" applyFill="1"/>
    <xf numFmtId="0" fontId="7" fillId="2" borderId="0" xfId="1" applyFont="1" applyFill="1" applyAlignment="1"/>
    <xf numFmtId="0" fontId="7" fillId="2" borderId="0" xfId="1" applyFont="1" applyFill="1"/>
    <xf numFmtId="0" fontId="7" fillId="2" borderId="0" xfId="1" applyFont="1" applyFill="1" applyAlignment="1">
      <alignment horizontal="center"/>
    </xf>
    <xf numFmtId="0" fontId="7" fillId="2" borderId="0" xfId="2" applyNumberFormat="1" applyFont="1" applyFill="1" applyAlignment="1">
      <alignment horizontal="center"/>
    </xf>
    <xf numFmtId="164" fontId="7" fillId="2" borderId="0" xfId="2" applyNumberFormat="1" applyFont="1" applyFill="1"/>
    <xf numFmtId="0" fontId="7" fillId="2" borderId="0" xfId="1" applyFont="1" applyFill="1" applyBorder="1" applyAlignment="1"/>
    <xf numFmtId="0" fontId="4" fillId="2" borderId="0" xfId="1" applyFont="1" applyFill="1" applyAlignment="1"/>
    <xf numFmtId="0" fontId="5" fillId="2" borderId="1" xfId="1" applyFont="1" applyFill="1" applyBorder="1" applyAlignment="1">
      <alignment horizontal="center" vertical="center"/>
    </xf>
    <xf numFmtId="0" fontId="5" fillId="2" borderId="1" xfId="2" applyNumberFormat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164" fontId="5" fillId="2" borderId="1" xfId="2" applyNumberFormat="1" applyFont="1" applyFill="1" applyBorder="1" applyAlignment="1">
      <alignment horizontal="center" vertical="center"/>
    </xf>
    <xf numFmtId="0" fontId="4" fillId="2" borderId="0" xfId="1" applyFont="1" applyFill="1" applyAlignment="1">
      <alignment vertical="center"/>
    </xf>
    <xf numFmtId="0" fontId="4" fillId="2" borderId="0" xfId="1" applyFont="1" applyFill="1" applyBorder="1" applyAlignment="1">
      <alignment horizontal="center"/>
    </xf>
    <xf numFmtId="164" fontId="4" fillId="2" borderId="0" xfId="2" applyNumberFormat="1" applyFont="1" applyFill="1" applyBorder="1" applyAlignment="1">
      <alignment horizontal="left"/>
    </xf>
    <xf numFmtId="164" fontId="4" fillId="2" borderId="0" xfId="2" applyNumberFormat="1" applyFont="1" applyFill="1" applyBorder="1" applyAlignment="1">
      <alignment horizontal="center"/>
    </xf>
    <xf numFmtId="0" fontId="4" fillId="2" borderId="0" xfId="2" applyNumberFormat="1" applyFont="1" applyFill="1" applyBorder="1" applyAlignment="1">
      <alignment horizontal="center"/>
    </xf>
    <xf numFmtId="164" fontId="4" fillId="2" borderId="0" xfId="2" applyNumberFormat="1" applyFont="1" applyFill="1" applyBorder="1" applyAlignment="1"/>
    <xf numFmtId="0" fontId="4" fillId="2" borderId="0" xfId="1" applyNumberFormat="1" applyFont="1" applyFill="1" applyBorder="1" applyAlignment="1">
      <alignment horizontal="left"/>
    </xf>
    <xf numFmtId="164" fontId="9" fillId="2" borderId="0" xfId="2" applyNumberFormat="1" applyFont="1" applyFill="1" applyAlignment="1">
      <alignment vertical="center"/>
    </xf>
    <xf numFmtId="164" fontId="9" fillId="2" borderId="0" xfId="2" applyNumberFormat="1" applyFont="1" applyFill="1" applyAlignment="1">
      <alignment horizontal="center" vertical="center"/>
    </xf>
    <xf numFmtId="0" fontId="9" fillId="2" borderId="0" xfId="2" applyNumberFormat="1" applyFont="1" applyFill="1" applyAlignment="1">
      <alignment horizontal="center" vertical="center"/>
    </xf>
    <xf numFmtId="0" fontId="4" fillId="2" borderId="0" xfId="1" applyFont="1" applyFill="1" applyAlignment="1">
      <alignment horizontal="left"/>
    </xf>
    <xf numFmtId="0" fontId="4" fillId="2" borderId="0" xfId="2" quotePrefix="1" applyNumberFormat="1" applyFont="1" applyFill="1" applyBorder="1" applyAlignment="1">
      <alignment horizontal="center"/>
    </xf>
    <xf numFmtId="164" fontId="4" fillId="2" borderId="0" xfId="2" quotePrefix="1" applyNumberFormat="1" applyFont="1" applyFill="1" applyBorder="1" applyAlignment="1">
      <alignment horizontal="center"/>
    </xf>
    <xf numFmtId="0" fontId="10" fillId="2" borderId="0" xfId="1" applyFont="1" applyFill="1" applyAlignment="1">
      <alignment horizontal="center"/>
    </xf>
    <xf numFmtId="0" fontId="10" fillId="2" borderId="0" xfId="1" applyFont="1" applyFill="1"/>
    <xf numFmtId="164" fontId="10" fillId="2" borderId="0" xfId="2" applyNumberFormat="1" applyFont="1" applyFill="1" applyBorder="1" applyAlignment="1">
      <alignment horizontal="left"/>
    </xf>
    <xf numFmtId="164" fontId="10" fillId="2" borderId="0" xfId="2" applyNumberFormat="1" applyFont="1" applyFill="1" applyBorder="1" applyAlignment="1">
      <alignment horizontal="center"/>
    </xf>
    <xf numFmtId="0" fontId="10" fillId="2" borderId="0" xfId="2" applyNumberFormat="1" applyFont="1" applyFill="1" applyBorder="1" applyAlignment="1">
      <alignment horizontal="center"/>
    </xf>
    <xf numFmtId="164" fontId="10" fillId="2" borderId="0" xfId="2" applyNumberFormat="1" applyFont="1" applyFill="1" applyBorder="1" applyAlignment="1"/>
    <xf numFmtId="0" fontId="10" fillId="2" borderId="0" xfId="1" applyFont="1" applyFill="1" applyAlignment="1">
      <alignment horizontal="left"/>
    </xf>
    <xf numFmtId="0" fontId="7" fillId="2" borderId="0" xfId="1" applyFont="1" applyFill="1" applyAlignment="1">
      <alignment horizontal="left"/>
    </xf>
    <xf numFmtId="164" fontId="7" fillId="2" borderId="0" xfId="2" applyNumberFormat="1" applyFont="1" applyFill="1" applyBorder="1" applyAlignment="1">
      <alignment horizontal="left"/>
    </xf>
    <xf numFmtId="164" fontId="7" fillId="2" borderId="0" xfId="2" applyNumberFormat="1" applyFont="1" applyFill="1" applyBorder="1" applyAlignment="1">
      <alignment horizontal="center"/>
    </xf>
    <xf numFmtId="0" fontId="7" fillId="2" borderId="0" xfId="2" applyNumberFormat="1" applyFont="1" applyFill="1" applyBorder="1" applyAlignment="1">
      <alignment horizontal="center"/>
    </xf>
    <xf numFmtId="164" fontId="7" fillId="2" borderId="0" xfId="2" applyNumberFormat="1" applyFont="1" applyFill="1" applyBorder="1" applyAlignment="1"/>
    <xf numFmtId="164" fontId="4" fillId="2" borderId="0" xfId="2" applyNumberFormat="1" applyFont="1" applyFill="1" applyBorder="1"/>
    <xf numFmtId="0" fontId="4" fillId="2" borderId="1" xfId="3" applyFont="1" applyFill="1" applyBorder="1" applyAlignment="1">
      <alignment vertical="center"/>
    </xf>
    <xf numFmtId="0" fontId="4" fillId="2" borderId="1" xfId="3" applyFont="1" applyFill="1" applyBorder="1" applyAlignment="1">
      <alignment horizontal="center" vertical="center"/>
    </xf>
    <xf numFmtId="0" fontId="4" fillId="2" borderId="1" xfId="2" applyNumberFormat="1" applyFont="1" applyFill="1" applyBorder="1" applyAlignment="1">
      <alignment horizontal="center" vertical="center"/>
    </xf>
    <xf numFmtId="0" fontId="6" fillId="3" borderId="2" xfId="3" applyFont="1" applyFill="1" applyBorder="1" applyAlignment="1">
      <alignment horizontal="center" vertical="center"/>
    </xf>
    <xf numFmtId="164" fontId="4" fillId="2" borderId="1" xfId="2" applyNumberFormat="1" applyFont="1" applyFill="1" applyBorder="1" applyAlignment="1">
      <alignment vertical="center"/>
    </xf>
    <xf numFmtId="0" fontId="6" fillId="2" borderId="1" xfId="3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6" fillId="2" borderId="2" xfId="3" applyFont="1" applyFill="1" applyBorder="1" applyAlignment="1">
      <alignment horizontal="center" vertical="center"/>
    </xf>
    <xf numFmtId="0" fontId="6" fillId="2" borderId="1" xfId="3" applyFont="1" applyFill="1" applyBorder="1" applyAlignment="1">
      <alignment vertical="center"/>
    </xf>
    <xf numFmtId="164" fontId="4" fillId="2" borderId="0" xfId="1" applyNumberFormat="1" applyFont="1" applyFill="1" applyAlignment="1">
      <alignment vertical="center"/>
    </xf>
    <xf numFmtId="164" fontId="6" fillId="2" borderId="1" xfId="2" applyNumberFormat="1" applyFont="1" applyFill="1" applyBorder="1" applyAlignment="1">
      <alignment vertical="center"/>
    </xf>
    <xf numFmtId="0" fontId="6" fillId="2" borderId="3" xfId="3" applyFont="1" applyFill="1" applyBorder="1" applyAlignment="1">
      <alignment vertical="center"/>
    </xf>
    <xf numFmtId="0" fontId="6" fillId="2" borderId="3" xfId="3" applyFont="1" applyFill="1" applyBorder="1" applyAlignment="1">
      <alignment horizontal="center" vertical="center"/>
    </xf>
    <xf numFmtId="0" fontId="0" fillId="2" borderId="0" xfId="0" applyFill="1"/>
    <xf numFmtId="0" fontId="1" fillId="2" borderId="0" xfId="1" applyFill="1"/>
    <xf numFmtId="2" fontId="4" fillId="2" borderId="1" xfId="2" applyNumberFormat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/>
    </xf>
    <xf numFmtId="0" fontId="4" fillId="2" borderId="2" xfId="3" applyFont="1" applyFill="1" applyBorder="1" applyAlignment="1"/>
    <xf numFmtId="0" fontId="5" fillId="2" borderId="3" xfId="3" applyFont="1" applyFill="1" applyBorder="1" applyAlignment="1">
      <alignment vertical="center"/>
    </xf>
    <xf numFmtId="0" fontId="5" fillId="2" borderId="3" xfId="3" applyFont="1" applyFill="1" applyBorder="1" applyAlignment="1">
      <alignment horizontal="center" vertical="center"/>
    </xf>
    <xf numFmtId="0" fontId="5" fillId="2" borderId="3" xfId="2" applyNumberFormat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164" fontId="5" fillId="2" borderId="3" xfId="2" applyNumberFormat="1" applyFont="1" applyFill="1" applyBorder="1" applyAlignment="1">
      <alignment vertical="center"/>
    </xf>
    <xf numFmtId="0" fontId="8" fillId="2" borderId="4" xfId="4" applyFont="1" applyFill="1" applyBorder="1" applyAlignment="1">
      <alignment horizontal="center"/>
    </xf>
    <xf numFmtId="164" fontId="7" fillId="2" borderId="0" xfId="2" applyNumberFormat="1" applyFont="1" applyFill="1" applyBorder="1" applyAlignment="1">
      <alignment horizontal="center"/>
    </xf>
    <xf numFmtId="0" fontId="7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164" fontId="6" fillId="2" borderId="0" xfId="2" applyNumberFormat="1" applyFont="1" applyFill="1" applyBorder="1" applyAlignment="1">
      <alignment horizontal="center"/>
    </xf>
    <xf numFmtId="164" fontId="11" fillId="2" borderId="5" xfId="2" applyNumberFormat="1" applyFont="1" applyFill="1" applyBorder="1" applyAlignment="1">
      <alignment horizontal="left"/>
    </xf>
    <xf numFmtId="164" fontId="11" fillId="2" borderId="6" xfId="2" applyNumberFormat="1" applyFont="1" applyFill="1" applyBorder="1" applyAlignment="1">
      <alignment horizontal="left"/>
    </xf>
    <xf numFmtId="164" fontId="11" fillId="2" borderId="2" xfId="2" applyNumberFormat="1" applyFont="1" applyFill="1" applyBorder="1" applyAlignment="1">
      <alignment horizontal="left"/>
    </xf>
  </cellXfs>
  <cellStyles count="5">
    <cellStyle name="Comma 2" xfId="2"/>
    <cellStyle name="Normal" xfId="0" builtinId="0"/>
    <cellStyle name="Normal 2" xfId="1"/>
    <cellStyle name="Normal_Items" xfId="3"/>
    <cellStyle name="Normal_Sheet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0"/>
  <sheetViews>
    <sheetView tabSelected="1" zoomScale="115" zoomScaleNormal="115" workbookViewId="0">
      <selection activeCell="M1" sqref="M1:M1048576"/>
    </sheetView>
  </sheetViews>
  <sheetFormatPr defaultRowHeight="15" x14ac:dyDescent="0.25"/>
  <cols>
    <col min="1" max="1" width="5.140625" style="52" customWidth="1"/>
    <col min="2" max="2" width="20.85546875" style="52" customWidth="1"/>
    <col min="3" max="3" width="8.42578125" style="52" customWidth="1"/>
    <col min="4" max="4" width="10" style="52" customWidth="1"/>
    <col min="5" max="5" width="6.85546875" style="52" hidden="1" customWidth="1"/>
    <col min="6" max="6" width="0" style="52" hidden="1" customWidth="1"/>
    <col min="7" max="8" width="9.140625" style="52"/>
    <col min="9" max="9" width="15.140625" style="52" customWidth="1"/>
    <col min="10" max="10" width="7.140625" style="52" hidden="1" customWidth="1"/>
    <col min="11" max="11" width="10" style="52" hidden="1" customWidth="1"/>
    <col min="12" max="12" width="13" style="52" customWidth="1"/>
    <col min="13" max="13" width="3.7109375" style="52" hidden="1" customWidth="1"/>
    <col min="14" max="16384" width="9.140625" style="52"/>
  </cols>
  <sheetData>
    <row r="1" spans="1:13" ht="23.25" customHeight="1" x14ac:dyDescent="0.25">
      <c r="A1" s="2" t="s">
        <v>0</v>
      </c>
      <c r="B1" s="3"/>
      <c r="C1" s="2"/>
      <c r="D1" s="2"/>
      <c r="E1" s="4"/>
      <c r="F1" s="5"/>
      <c r="G1" s="4"/>
      <c r="H1" s="6"/>
      <c r="I1" s="7" t="s">
        <v>1</v>
      </c>
      <c r="J1" s="6"/>
      <c r="K1" s="6"/>
      <c r="L1" s="6"/>
      <c r="M1" s="3"/>
    </row>
    <row r="2" spans="1:13" ht="23.25" customHeight="1" x14ac:dyDescent="0.25">
      <c r="A2" s="8" t="s">
        <v>2</v>
      </c>
      <c r="B2" s="53"/>
      <c r="C2" s="8"/>
      <c r="D2" s="8"/>
      <c r="E2" s="53"/>
      <c r="F2" s="53"/>
      <c r="G2" s="53"/>
      <c r="H2" s="53"/>
      <c r="I2" s="1" t="s">
        <v>3</v>
      </c>
      <c r="J2" s="53"/>
      <c r="K2" s="53"/>
      <c r="L2" s="53"/>
      <c r="M2" s="53"/>
    </row>
    <row r="3" spans="1:13" ht="23.25" customHeight="1" x14ac:dyDescent="0.25">
      <c r="A3" s="8" t="s">
        <v>4</v>
      </c>
      <c r="B3" s="53"/>
      <c r="C3" s="8"/>
      <c r="D3" s="8"/>
      <c r="E3" s="53"/>
      <c r="F3" s="53"/>
      <c r="G3" s="53"/>
      <c r="H3" s="53"/>
      <c r="I3" s="1" t="s">
        <v>5</v>
      </c>
      <c r="J3" s="53"/>
      <c r="K3" s="53"/>
      <c r="L3" s="53"/>
      <c r="M3" s="53"/>
    </row>
    <row r="4" spans="1:13" ht="23.25" customHeight="1" x14ac:dyDescent="0.25">
      <c r="A4" s="8" t="s">
        <v>6</v>
      </c>
      <c r="B4" s="53"/>
      <c r="C4" s="8"/>
      <c r="D4" s="8"/>
      <c r="E4" s="53"/>
      <c r="F4" s="53"/>
      <c r="G4" s="53"/>
      <c r="H4" s="53"/>
      <c r="I4" s="53"/>
      <c r="J4" s="53"/>
      <c r="K4" s="53"/>
      <c r="L4" s="53"/>
      <c r="M4" s="53"/>
    </row>
    <row r="5" spans="1:13" x14ac:dyDescent="0.25">
      <c r="A5" s="8"/>
      <c r="B5" s="53"/>
      <c r="C5" s="8"/>
      <c r="D5" s="8"/>
      <c r="E5" s="53"/>
      <c r="F5" s="53"/>
      <c r="G5" s="53"/>
      <c r="H5" s="53"/>
      <c r="I5" s="53"/>
      <c r="J5" s="53"/>
      <c r="K5" s="53"/>
      <c r="L5" s="53"/>
      <c r="M5" s="53"/>
    </row>
    <row r="6" spans="1:13" ht="25.5" x14ac:dyDescent="0.35">
      <c r="A6" s="62" t="s">
        <v>239</v>
      </c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</row>
    <row r="7" spans="1:13" ht="34.5" customHeight="1" x14ac:dyDescent="0.25">
      <c r="A7" s="9" t="s">
        <v>7</v>
      </c>
      <c r="B7" s="9" t="s">
        <v>8</v>
      </c>
      <c r="C7" s="9" t="s">
        <v>9</v>
      </c>
      <c r="D7" s="9" t="s">
        <v>10</v>
      </c>
      <c r="E7" s="9" t="s">
        <v>11</v>
      </c>
      <c r="F7" s="10" t="s">
        <v>12</v>
      </c>
      <c r="G7" s="9" t="s">
        <v>13</v>
      </c>
      <c r="H7" s="12" t="s">
        <v>14</v>
      </c>
      <c r="I7" s="12" t="s">
        <v>15</v>
      </c>
      <c r="J7" s="12" t="s">
        <v>16</v>
      </c>
      <c r="K7" s="12" t="s">
        <v>17</v>
      </c>
      <c r="L7" s="12" t="s">
        <v>18</v>
      </c>
      <c r="M7" s="12" t="s">
        <v>19</v>
      </c>
    </row>
    <row r="8" spans="1:13" ht="26.1" customHeight="1" x14ac:dyDescent="0.25">
      <c r="A8" s="11">
        <v>1</v>
      </c>
      <c r="B8" s="39" t="s">
        <v>20</v>
      </c>
      <c r="C8" s="39" t="s">
        <v>21</v>
      </c>
      <c r="D8" s="39" t="s">
        <v>22</v>
      </c>
      <c r="E8" s="40">
        <v>14</v>
      </c>
      <c r="F8" s="54">
        <f>G8/E8</f>
        <v>71.428571428571431</v>
      </c>
      <c r="G8" s="42">
        <v>1000</v>
      </c>
      <c r="H8" s="43">
        <v>9920</v>
      </c>
      <c r="I8" s="43">
        <f>H8*G8</f>
        <v>9920000</v>
      </c>
      <c r="J8" s="43">
        <v>5</v>
      </c>
      <c r="K8" s="43">
        <f>I8*J8%</f>
        <v>496000</v>
      </c>
      <c r="L8" s="43">
        <f>I8+K8</f>
        <v>10416000</v>
      </c>
      <c r="M8" s="39" t="s">
        <v>23</v>
      </c>
    </row>
    <row r="9" spans="1:13" ht="26.1" customHeight="1" x14ac:dyDescent="0.25">
      <c r="A9" s="11">
        <v>2</v>
      </c>
      <c r="B9" s="39" t="s">
        <v>24</v>
      </c>
      <c r="C9" s="39" t="s">
        <v>25</v>
      </c>
      <c r="D9" s="39" t="s">
        <v>26</v>
      </c>
      <c r="E9" s="40">
        <v>100</v>
      </c>
      <c r="F9" s="41">
        <f t="shared" ref="F9:F72" si="0">G9/E9</f>
        <v>5</v>
      </c>
      <c r="G9" s="42">
        <v>500</v>
      </c>
      <c r="H9" s="43">
        <v>1017</v>
      </c>
      <c r="I9" s="43">
        <f t="shared" ref="I9:I72" si="1">H9*G9</f>
        <v>508500</v>
      </c>
      <c r="J9" s="43">
        <v>5</v>
      </c>
      <c r="K9" s="43">
        <f t="shared" ref="K9:K72" si="2">I9*J9%</f>
        <v>25425</v>
      </c>
      <c r="L9" s="43">
        <f t="shared" ref="L9:L72" si="3">I9+K9</f>
        <v>533925</v>
      </c>
      <c r="M9" s="39" t="s">
        <v>27</v>
      </c>
    </row>
    <row r="10" spans="1:13" ht="26.1" customHeight="1" x14ac:dyDescent="0.25">
      <c r="A10" s="11">
        <v>3</v>
      </c>
      <c r="B10" s="39" t="s">
        <v>28</v>
      </c>
      <c r="C10" s="39" t="s">
        <v>29</v>
      </c>
      <c r="D10" s="39" t="s">
        <v>26</v>
      </c>
      <c r="E10" s="40">
        <v>100</v>
      </c>
      <c r="F10" s="41">
        <f t="shared" si="0"/>
        <v>5</v>
      </c>
      <c r="G10" s="42">
        <v>500</v>
      </c>
      <c r="H10" s="43">
        <v>789</v>
      </c>
      <c r="I10" s="43">
        <f t="shared" si="1"/>
        <v>394500</v>
      </c>
      <c r="J10" s="43">
        <v>5</v>
      </c>
      <c r="K10" s="43">
        <f t="shared" si="2"/>
        <v>19725</v>
      </c>
      <c r="L10" s="43">
        <f t="shared" si="3"/>
        <v>414225</v>
      </c>
      <c r="M10" s="39" t="s">
        <v>30</v>
      </c>
    </row>
    <row r="11" spans="1:13" ht="26.1" customHeight="1" x14ac:dyDescent="0.25">
      <c r="A11" s="11">
        <v>4</v>
      </c>
      <c r="B11" s="39" t="s">
        <v>31</v>
      </c>
      <c r="C11" s="39" t="s">
        <v>29</v>
      </c>
      <c r="D11" s="39" t="s">
        <v>32</v>
      </c>
      <c r="E11" s="40" t="s">
        <v>33</v>
      </c>
      <c r="F11" s="41">
        <f t="shared" si="0"/>
        <v>3</v>
      </c>
      <c r="G11" s="42">
        <v>300</v>
      </c>
      <c r="H11" s="43">
        <v>177</v>
      </c>
      <c r="I11" s="43">
        <f t="shared" si="1"/>
        <v>53100</v>
      </c>
      <c r="J11" s="43">
        <v>5</v>
      </c>
      <c r="K11" s="43">
        <f t="shared" si="2"/>
        <v>2655</v>
      </c>
      <c r="L11" s="43">
        <f t="shared" si="3"/>
        <v>55755</v>
      </c>
      <c r="M11" s="39" t="s">
        <v>34</v>
      </c>
    </row>
    <row r="12" spans="1:13" ht="26.1" customHeight="1" x14ac:dyDescent="0.25">
      <c r="A12" s="11">
        <v>5</v>
      </c>
      <c r="B12" s="39" t="s">
        <v>35</v>
      </c>
      <c r="C12" s="39" t="s">
        <v>25</v>
      </c>
      <c r="D12" s="39" t="s">
        <v>26</v>
      </c>
      <c r="E12" s="40">
        <v>100</v>
      </c>
      <c r="F12" s="41">
        <f t="shared" si="0"/>
        <v>5</v>
      </c>
      <c r="G12" s="42">
        <v>500</v>
      </c>
      <c r="H12" s="43">
        <v>1236</v>
      </c>
      <c r="I12" s="43">
        <f t="shared" si="1"/>
        <v>618000</v>
      </c>
      <c r="J12" s="43">
        <v>5</v>
      </c>
      <c r="K12" s="43">
        <f t="shared" si="2"/>
        <v>30900</v>
      </c>
      <c r="L12" s="43">
        <f t="shared" si="3"/>
        <v>648900</v>
      </c>
      <c r="M12" s="39" t="s">
        <v>27</v>
      </c>
    </row>
    <row r="13" spans="1:13" ht="26.1" customHeight="1" x14ac:dyDescent="0.25">
      <c r="A13" s="11">
        <v>6</v>
      </c>
      <c r="B13" s="39" t="s">
        <v>36</v>
      </c>
      <c r="C13" s="39" t="s">
        <v>37</v>
      </c>
      <c r="D13" s="39" t="s">
        <v>38</v>
      </c>
      <c r="E13" s="40">
        <v>100</v>
      </c>
      <c r="F13" s="41">
        <f t="shared" si="0"/>
        <v>5</v>
      </c>
      <c r="G13" s="42">
        <v>500</v>
      </c>
      <c r="H13" s="43">
        <v>412</v>
      </c>
      <c r="I13" s="43">
        <f t="shared" si="1"/>
        <v>206000</v>
      </c>
      <c r="J13" s="43">
        <v>5</v>
      </c>
      <c r="K13" s="43">
        <f t="shared" si="2"/>
        <v>10300</v>
      </c>
      <c r="L13" s="43">
        <f t="shared" si="3"/>
        <v>216300</v>
      </c>
      <c r="M13" s="39" t="s">
        <v>39</v>
      </c>
    </row>
    <row r="14" spans="1:13" ht="26.1" customHeight="1" x14ac:dyDescent="0.25">
      <c r="A14" s="11">
        <v>7</v>
      </c>
      <c r="B14" s="39" t="s">
        <v>40</v>
      </c>
      <c r="C14" s="39" t="s">
        <v>41</v>
      </c>
      <c r="D14" s="39" t="s">
        <v>22</v>
      </c>
      <c r="E14" s="40">
        <v>100</v>
      </c>
      <c r="F14" s="41">
        <f t="shared" si="0"/>
        <v>20</v>
      </c>
      <c r="G14" s="42">
        <v>2000</v>
      </c>
      <c r="H14" s="43">
        <v>177</v>
      </c>
      <c r="I14" s="43">
        <f t="shared" si="1"/>
        <v>354000</v>
      </c>
      <c r="J14" s="43">
        <v>5</v>
      </c>
      <c r="K14" s="43">
        <f t="shared" si="2"/>
        <v>17700</v>
      </c>
      <c r="L14" s="43">
        <f t="shared" si="3"/>
        <v>371700</v>
      </c>
      <c r="M14" s="39" t="s">
        <v>30</v>
      </c>
    </row>
    <row r="15" spans="1:13" ht="26.1" customHeight="1" x14ac:dyDescent="0.25">
      <c r="A15" s="11">
        <v>8</v>
      </c>
      <c r="B15" s="39" t="s">
        <v>42</v>
      </c>
      <c r="C15" s="39" t="s">
        <v>43</v>
      </c>
      <c r="D15" s="39" t="s">
        <v>26</v>
      </c>
      <c r="E15" s="40">
        <v>10</v>
      </c>
      <c r="F15" s="41">
        <f t="shared" si="0"/>
        <v>50</v>
      </c>
      <c r="G15" s="42">
        <v>500</v>
      </c>
      <c r="H15" s="43">
        <v>9416</v>
      </c>
      <c r="I15" s="43">
        <f t="shared" si="1"/>
        <v>4708000</v>
      </c>
      <c r="J15" s="43">
        <v>5</v>
      </c>
      <c r="K15" s="43">
        <f t="shared" si="2"/>
        <v>235400</v>
      </c>
      <c r="L15" s="43">
        <f t="shared" si="3"/>
        <v>4943400</v>
      </c>
      <c r="M15" s="39" t="s">
        <v>44</v>
      </c>
    </row>
    <row r="16" spans="1:13" ht="26.1" customHeight="1" x14ac:dyDescent="0.25">
      <c r="A16" s="11">
        <v>9</v>
      </c>
      <c r="B16" s="39" t="s">
        <v>45</v>
      </c>
      <c r="C16" s="39" t="s">
        <v>37</v>
      </c>
      <c r="D16" s="39" t="s">
        <v>46</v>
      </c>
      <c r="E16" s="40">
        <v>1</v>
      </c>
      <c r="F16" s="41">
        <f t="shared" si="0"/>
        <v>2</v>
      </c>
      <c r="G16" s="42">
        <v>2</v>
      </c>
      <c r="H16" s="43">
        <v>29425</v>
      </c>
      <c r="I16" s="43">
        <f t="shared" si="1"/>
        <v>58850</v>
      </c>
      <c r="J16" s="43">
        <v>5</v>
      </c>
      <c r="K16" s="43">
        <f t="shared" si="2"/>
        <v>2942.5</v>
      </c>
      <c r="L16" s="43">
        <f t="shared" si="3"/>
        <v>61792.5</v>
      </c>
      <c r="M16" s="39" t="s">
        <v>47</v>
      </c>
    </row>
    <row r="17" spans="1:13" ht="26.1" customHeight="1" x14ac:dyDescent="0.25">
      <c r="A17" s="11">
        <v>10</v>
      </c>
      <c r="B17" s="39" t="s">
        <v>48</v>
      </c>
      <c r="C17" s="39" t="s">
        <v>49</v>
      </c>
      <c r="D17" s="39" t="s">
        <v>38</v>
      </c>
      <c r="E17" s="40" t="s">
        <v>50</v>
      </c>
      <c r="F17" s="54">
        <f t="shared" si="0"/>
        <v>13.333333333333334</v>
      </c>
      <c r="G17" s="42">
        <v>2000</v>
      </c>
      <c r="H17" s="43">
        <v>518</v>
      </c>
      <c r="I17" s="43">
        <f t="shared" si="1"/>
        <v>1036000</v>
      </c>
      <c r="J17" s="43">
        <v>5</v>
      </c>
      <c r="K17" s="43">
        <f t="shared" si="2"/>
        <v>51800</v>
      </c>
      <c r="L17" s="43">
        <f t="shared" si="3"/>
        <v>1087800</v>
      </c>
      <c r="M17" s="39" t="s">
        <v>51</v>
      </c>
    </row>
    <row r="18" spans="1:13" ht="26.1" customHeight="1" x14ac:dyDescent="0.25">
      <c r="A18" s="11">
        <v>11</v>
      </c>
      <c r="B18" s="39" t="s">
        <v>52</v>
      </c>
      <c r="C18" s="39" t="s">
        <v>25</v>
      </c>
      <c r="D18" s="39" t="s">
        <v>38</v>
      </c>
      <c r="E18" s="40">
        <v>100</v>
      </c>
      <c r="F18" s="41">
        <f t="shared" si="0"/>
        <v>5</v>
      </c>
      <c r="G18" s="41">
        <v>500</v>
      </c>
      <c r="H18" s="43">
        <v>2589</v>
      </c>
      <c r="I18" s="43">
        <f t="shared" si="1"/>
        <v>1294500</v>
      </c>
      <c r="J18" s="43">
        <v>5</v>
      </c>
      <c r="K18" s="43">
        <f t="shared" si="2"/>
        <v>64725</v>
      </c>
      <c r="L18" s="43">
        <f t="shared" si="3"/>
        <v>1359225</v>
      </c>
      <c r="M18" s="43" t="s">
        <v>27</v>
      </c>
    </row>
    <row r="19" spans="1:13" ht="26.1" customHeight="1" x14ac:dyDescent="0.25">
      <c r="A19" s="11">
        <v>12</v>
      </c>
      <c r="B19" s="39" t="s">
        <v>53</v>
      </c>
      <c r="C19" s="39"/>
      <c r="D19" s="39" t="s">
        <v>26</v>
      </c>
      <c r="E19" s="40">
        <v>50</v>
      </c>
      <c r="F19" s="41">
        <f t="shared" si="0"/>
        <v>10</v>
      </c>
      <c r="G19" s="41">
        <v>500</v>
      </c>
      <c r="H19" s="43">
        <v>1295</v>
      </c>
      <c r="I19" s="43">
        <f t="shared" si="1"/>
        <v>647500</v>
      </c>
      <c r="J19" s="43">
        <v>5</v>
      </c>
      <c r="K19" s="43">
        <f t="shared" si="2"/>
        <v>32375</v>
      </c>
      <c r="L19" s="43">
        <f t="shared" si="3"/>
        <v>679875</v>
      </c>
      <c r="M19" s="43" t="s">
        <v>54</v>
      </c>
    </row>
    <row r="20" spans="1:13" ht="26.1" customHeight="1" x14ac:dyDescent="0.25">
      <c r="A20" s="11">
        <v>13</v>
      </c>
      <c r="B20" s="39" t="s">
        <v>55</v>
      </c>
      <c r="C20" s="39" t="s">
        <v>56</v>
      </c>
      <c r="D20" s="39" t="s">
        <v>46</v>
      </c>
      <c r="E20" s="40">
        <v>1</v>
      </c>
      <c r="F20" s="41">
        <f t="shared" si="0"/>
        <v>2</v>
      </c>
      <c r="G20" s="41">
        <v>2</v>
      </c>
      <c r="H20" s="43">
        <v>17655</v>
      </c>
      <c r="I20" s="43">
        <f t="shared" si="1"/>
        <v>35310</v>
      </c>
      <c r="J20" s="43">
        <v>5</v>
      </c>
      <c r="K20" s="43">
        <f t="shared" si="2"/>
        <v>1765.5</v>
      </c>
      <c r="L20" s="43">
        <f t="shared" si="3"/>
        <v>37075.5</v>
      </c>
      <c r="M20" s="43" t="s">
        <v>57</v>
      </c>
    </row>
    <row r="21" spans="1:13" ht="26.1" customHeight="1" x14ac:dyDescent="0.25">
      <c r="A21" s="11">
        <v>14</v>
      </c>
      <c r="B21" s="39" t="s">
        <v>58</v>
      </c>
      <c r="C21" s="39" t="s">
        <v>59</v>
      </c>
      <c r="D21" s="39" t="s">
        <v>60</v>
      </c>
      <c r="E21" s="40">
        <v>1</v>
      </c>
      <c r="F21" s="41">
        <f t="shared" si="0"/>
        <v>5</v>
      </c>
      <c r="G21" s="41">
        <v>5</v>
      </c>
      <c r="H21" s="43">
        <v>7600</v>
      </c>
      <c r="I21" s="43">
        <f t="shared" si="1"/>
        <v>38000</v>
      </c>
      <c r="J21" s="43">
        <v>5</v>
      </c>
      <c r="K21" s="43">
        <f t="shared" si="2"/>
        <v>1900</v>
      </c>
      <c r="L21" s="43">
        <f t="shared" si="3"/>
        <v>39900</v>
      </c>
      <c r="M21" s="43" t="s">
        <v>30</v>
      </c>
    </row>
    <row r="22" spans="1:13" ht="26.1" customHeight="1" x14ac:dyDescent="0.25">
      <c r="A22" s="11">
        <v>15</v>
      </c>
      <c r="B22" s="39" t="s">
        <v>61</v>
      </c>
      <c r="C22" s="39" t="s">
        <v>56</v>
      </c>
      <c r="D22" s="39" t="s">
        <v>38</v>
      </c>
      <c r="E22" s="40">
        <v>100</v>
      </c>
      <c r="F22" s="41">
        <f t="shared" si="0"/>
        <v>3</v>
      </c>
      <c r="G22" s="41">
        <v>300</v>
      </c>
      <c r="H22" s="43">
        <v>471</v>
      </c>
      <c r="I22" s="43">
        <f t="shared" si="1"/>
        <v>141300</v>
      </c>
      <c r="J22" s="43">
        <v>5</v>
      </c>
      <c r="K22" s="43">
        <f t="shared" si="2"/>
        <v>7065</v>
      </c>
      <c r="L22" s="43">
        <f t="shared" si="3"/>
        <v>148365</v>
      </c>
      <c r="M22" s="43" t="s">
        <v>30</v>
      </c>
    </row>
    <row r="23" spans="1:13" ht="26.1" customHeight="1" x14ac:dyDescent="0.25">
      <c r="A23" s="11">
        <v>16</v>
      </c>
      <c r="B23" s="39" t="s">
        <v>62</v>
      </c>
      <c r="C23" s="39" t="s">
        <v>63</v>
      </c>
      <c r="D23" s="39" t="s">
        <v>64</v>
      </c>
      <c r="E23" s="40" t="s">
        <v>65</v>
      </c>
      <c r="F23" s="41">
        <f t="shared" si="0"/>
        <v>150</v>
      </c>
      <c r="G23" s="45">
        <v>150</v>
      </c>
      <c r="H23" s="43">
        <v>3766</v>
      </c>
      <c r="I23" s="43">
        <f t="shared" si="1"/>
        <v>564900</v>
      </c>
      <c r="J23" s="43">
        <v>5</v>
      </c>
      <c r="K23" s="43">
        <f t="shared" si="2"/>
        <v>28245</v>
      </c>
      <c r="L23" s="43">
        <f t="shared" si="3"/>
        <v>593145</v>
      </c>
      <c r="M23" s="39" t="s">
        <v>27</v>
      </c>
    </row>
    <row r="24" spans="1:13" ht="26.1" customHeight="1" x14ac:dyDescent="0.25">
      <c r="A24" s="11">
        <v>17</v>
      </c>
      <c r="B24" s="39" t="s">
        <v>66</v>
      </c>
      <c r="C24" s="39" t="s">
        <v>67</v>
      </c>
      <c r="D24" s="39" t="s">
        <v>68</v>
      </c>
      <c r="E24" s="40">
        <v>1</v>
      </c>
      <c r="F24" s="41">
        <f t="shared" si="0"/>
        <v>10</v>
      </c>
      <c r="G24" s="45">
        <v>10</v>
      </c>
      <c r="H24" s="43">
        <v>8500</v>
      </c>
      <c r="I24" s="43">
        <f t="shared" si="1"/>
        <v>85000</v>
      </c>
      <c r="J24" s="43">
        <v>5</v>
      </c>
      <c r="K24" s="43">
        <f t="shared" si="2"/>
        <v>4250</v>
      </c>
      <c r="L24" s="43">
        <f t="shared" si="3"/>
        <v>89250</v>
      </c>
      <c r="M24" s="39" t="s">
        <v>69</v>
      </c>
    </row>
    <row r="25" spans="1:13" ht="26.1" customHeight="1" x14ac:dyDescent="0.25">
      <c r="A25" s="11">
        <v>18</v>
      </c>
      <c r="B25" s="39" t="s">
        <v>70</v>
      </c>
      <c r="C25" s="39" t="s">
        <v>71</v>
      </c>
      <c r="D25" s="39" t="s">
        <v>72</v>
      </c>
      <c r="E25" s="40">
        <v>1</v>
      </c>
      <c r="F25" s="41">
        <f t="shared" si="0"/>
        <v>20</v>
      </c>
      <c r="G25" s="45">
        <v>20</v>
      </c>
      <c r="H25" s="43">
        <v>7100</v>
      </c>
      <c r="I25" s="43">
        <f t="shared" si="1"/>
        <v>142000</v>
      </c>
      <c r="J25" s="43">
        <v>5</v>
      </c>
      <c r="K25" s="43">
        <f t="shared" si="2"/>
        <v>7100</v>
      </c>
      <c r="L25" s="43">
        <f t="shared" si="3"/>
        <v>149100</v>
      </c>
      <c r="M25" s="39" t="s">
        <v>73</v>
      </c>
    </row>
    <row r="26" spans="1:13" ht="26.1" customHeight="1" x14ac:dyDescent="0.25">
      <c r="A26" s="11">
        <v>19</v>
      </c>
      <c r="B26" s="39" t="s">
        <v>74</v>
      </c>
      <c r="C26" s="39" t="s">
        <v>75</v>
      </c>
      <c r="D26" s="39" t="s">
        <v>22</v>
      </c>
      <c r="E26" s="40">
        <v>100</v>
      </c>
      <c r="F26" s="41">
        <f t="shared" si="0"/>
        <v>5</v>
      </c>
      <c r="G26" s="41">
        <v>500</v>
      </c>
      <c r="H26" s="43">
        <v>862</v>
      </c>
      <c r="I26" s="43">
        <f t="shared" si="1"/>
        <v>431000</v>
      </c>
      <c r="J26" s="43">
        <v>5</v>
      </c>
      <c r="K26" s="43">
        <f t="shared" si="2"/>
        <v>21550</v>
      </c>
      <c r="L26" s="43">
        <f t="shared" si="3"/>
        <v>452550</v>
      </c>
      <c r="M26" s="43" t="s">
        <v>76</v>
      </c>
    </row>
    <row r="27" spans="1:13" ht="26.1" customHeight="1" x14ac:dyDescent="0.25">
      <c r="A27" s="11">
        <v>20</v>
      </c>
      <c r="B27" s="39" t="s">
        <v>77</v>
      </c>
      <c r="C27" s="39"/>
      <c r="D27" s="39" t="s">
        <v>78</v>
      </c>
      <c r="E27" s="40">
        <v>1</v>
      </c>
      <c r="F27" s="41">
        <f t="shared" si="0"/>
        <v>50</v>
      </c>
      <c r="G27" s="46">
        <v>50</v>
      </c>
      <c r="H27" s="43">
        <v>10500</v>
      </c>
      <c r="I27" s="43">
        <f t="shared" si="1"/>
        <v>525000</v>
      </c>
      <c r="J27" s="43">
        <v>5</v>
      </c>
      <c r="K27" s="43">
        <f t="shared" si="2"/>
        <v>26250</v>
      </c>
      <c r="L27" s="43">
        <f t="shared" si="3"/>
        <v>551250</v>
      </c>
      <c r="M27" s="39" t="s">
        <v>79</v>
      </c>
    </row>
    <row r="28" spans="1:13" ht="26.1" customHeight="1" x14ac:dyDescent="0.25">
      <c r="A28" s="11">
        <v>21</v>
      </c>
      <c r="B28" s="39" t="s">
        <v>80</v>
      </c>
      <c r="C28" s="39" t="s">
        <v>81</v>
      </c>
      <c r="D28" s="39" t="s">
        <v>82</v>
      </c>
      <c r="E28" s="40">
        <v>5</v>
      </c>
      <c r="F28" s="41">
        <f t="shared" si="0"/>
        <v>10</v>
      </c>
      <c r="G28" s="46">
        <v>50</v>
      </c>
      <c r="H28" s="43">
        <v>2000</v>
      </c>
      <c r="I28" s="43">
        <f t="shared" si="1"/>
        <v>100000</v>
      </c>
      <c r="J28" s="43">
        <v>5</v>
      </c>
      <c r="K28" s="43">
        <f t="shared" si="2"/>
        <v>5000</v>
      </c>
      <c r="L28" s="43">
        <f t="shared" si="3"/>
        <v>105000</v>
      </c>
      <c r="M28" s="39" t="s">
        <v>79</v>
      </c>
    </row>
    <row r="29" spans="1:13" ht="26.1" customHeight="1" x14ac:dyDescent="0.25">
      <c r="A29" s="11">
        <v>22</v>
      </c>
      <c r="B29" s="39" t="s">
        <v>83</v>
      </c>
      <c r="C29" s="39"/>
      <c r="D29" s="39" t="s">
        <v>22</v>
      </c>
      <c r="E29" s="40">
        <v>40</v>
      </c>
      <c r="F29" s="41">
        <f t="shared" si="0"/>
        <v>5</v>
      </c>
      <c r="G29" s="46">
        <v>200</v>
      </c>
      <c r="H29" s="43">
        <v>1324</v>
      </c>
      <c r="I29" s="43">
        <f t="shared" si="1"/>
        <v>264800</v>
      </c>
      <c r="J29" s="43">
        <v>5</v>
      </c>
      <c r="K29" s="43">
        <f t="shared" si="2"/>
        <v>13240</v>
      </c>
      <c r="L29" s="43">
        <f t="shared" si="3"/>
        <v>278040</v>
      </c>
      <c r="M29" s="39" t="s">
        <v>84</v>
      </c>
    </row>
    <row r="30" spans="1:13" ht="26.1" customHeight="1" x14ac:dyDescent="0.25">
      <c r="A30" s="11">
        <v>23</v>
      </c>
      <c r="B30" s="39" t="s">
        <v>85</v>
      </c>
      <c r="C30" s="39" t="s">
        <v>25</v>
      </c>
      <c r="D30" s="39" t="s">
        <v>32</v>
      </c>
      <c r="E30" s="40">
        <v>200</v>
      </c>
      <c r="F30" s="41">
        <f t="shared" si="0"/>
        <v>7.5</v>
      </c>
      <c r="G30" s="46">
        <v>1500</v>
      </c>
      <c r="H30" s="43">
        <v>294</v>
      </c>
      <c r="I30" s="43">
        <f t="shared" si="1"/>
        <v>441000</v>
      </c>
      <c r="J30" s="43">
        <v>5</v>
      </c>
      <c r="K30" s="43">
        <f t="shared" si="2"/>
        <v>22050</v>
      </c>
      <c r="L30" s="43">
        <f t="shared" si="3"/>
        <v>463050</v>
      </c>
      <c r="M30" s="39" t="s">
        <v>30</v>
      </c>
    </row>
    <row r="31" spans="1:13" ht="26.1" customHeight="1" x14ac:dyDescent="0.25">
      <c r="A31" s="11">
        <v>24</v>
      </c>
      <c r="B31" s="39" t="s">
        <v>86</v>
      </c>
      <c r="C31" s="39"/>
      <c r="D31" s="39" t="s">
        <v>78</v>
      </c>
      <c r="E31" s="40">
        <v>1</v>
      </c>
      <c r="F31" s="41">
        <f t="shared" si="0"/>
        <v>20</v>
      </c>
      <c r="G31" s="46">
        <v>20</v>
      </c>
      <c r="H31" s="43">
        <v>1295</v>
      </c>
      <c r="I31" s="43">
        <f t="shared" si="1"/>
        <v>25900</v>
      </c>
      <c r="J31" s="43">
        <v>5</v>
      </c>
      <c r="K31" s="43">
        <f t="shared" si="2"/>
        <v>1295</v>
      </c>
      <c r="L31" s="43">
        <f t="shared" si="3"/>
        <v>27195</v>
      </c>
      <c r="M31" s="39" t="s">
        <v>87</v>
      </c>
    </row>
    <row r="32" spans="1:13" ht="26.1" customHeight="1" x14ac:dyDescent="0.25">
      <c r="A32" s="11">
        <v>25</v>
      </c>
      <c r="B32" s="39" t="s">
        <v>88</v>
      </c>
      <c r="C32" s="39"/>
      <c r="D32" s="39" t="s">
        <v>46</v>
      </c>
      <c r="E32" s="40">
        <v>1</v>
      </c>
      <c r="F32" s="41">
        <f t="shared" si="0"/>
        <v>5</v>
      </c>
      <c r="G32" s="46">
        <v>5</v>
      </c>
      <c r="H32" s="43">
        <v>9416</v>
      </c>
      <c r="I32" s="43">
        <f t="shared" si="1"/>
        <v>47080</v>
      </c>
      <c r="J32" s="43">
        <v>5</v>
      </c>
      <c r="K32" s="43">
        <f t="shared" si="2"/>
        <v>2354</v>
      </c>
      <c r="L32" s="43">
        <f t="shared" si="3"/>
        <v>49434</v>
      </c>
      <c r="M32" s="39" t="s">
        <v>89</v>
      </c>
    </row>
    <row r="33" spans="1:14" ht="26.1" customHeight="1" x14ac:dyDescent="0.25">
      <c r="A33" s="11">
        <v>26</v>
      </c>
      <c r="B33" s="39" t="s">
        <v>90</v>
      </c>
      <c r="C33" s="39" t="s">
        <v>91</v>
      </c>
      <c r="D33" s="39" t="s">
        <v>22</v>
      </c>
      <c r="E33" s="40">
        <v>30</v>
      </c>
      <c r="F33" s="41">
        <f t="shared" si="0"/>
        <v>8</v>
      </c>
      <c r="G33" s="46">
        <v>240</v>
      </c>
      <c r="H33" s="43">
        <v>981</v>
      </c>
      <c r="I33" s="43">
        <f t="shared" si="1"/>
        <v>235440</v>
      </c>
      <c r="J33" s="43">
        <v>5</v>
      </c>
      <c r="K33" s="43">
        <f t="shared" si="2"/>
        <v>11772</v>
      </c>
      <c r="L33" s="43">
        <f t="shared" si="3"/>
        <v>247212</v>
      </c>
      <c r="M33" s="39" t="s">
        <v>92</v>
      </c>
      <c r="N33" s="13"/>
    </row>
    <row r="34" spans="1:14" ht="26.1" customHeight="1" x14ac:dyDescent="0.25">
      <c r="A34" s="11">
        <v>27</v>
      </c>
      <c r="B34" s="39" t="s">
        <v>93</v>
      </c>
      <c r="C34" s="39" t="s">
        <v>94</v>
      </c>
      <c r="D34" s="39" t="s">
        <v>95</v>
      </c>
      <c r="E34" s="40">
        <v>100</v>
      </c>
      <c r="F34" s="41">
        <f t="shared" si="0"/>
        <v>25</v>
      </c>
      <c r="G34" s="45">
        <v>2500</v>
      </c>
      <c r="H34" s="43">
        <v>683</v>
      </c>
      <c r="I34" s="43">
        <f t="shared" si="1"/>
        <v>1707500</v>
      </c>
      <c r="J34" s="43">
        <v>5</v>
      </c>
      <c r="K34" s="43">
        <f t="shared" si="2"/>
        <v>85375</v>
      </c>
      <c r="L34" s="43">
        <f t="shared" si="3"/>
        <v>1792875</v>
      </c>
      <c r="M34" s="39" t="s">
        <v>96</v>
      </c>
      <c r="N34" s="13"/>
    </row>
    <row r="35" spans="1:14" ht="26.1" customHeight="1" x14ac:dyDescent="0.25">
      <c r="A35" s="11">
        <v>28</v>
      </c>
      <c r="B35" s="39" t="s">
        <v>97</v>
      </c>
      <c r="C35" s="39" t="s">
        <v>98</v>
      </c>
      <c r="D35" s="39" t="s">
        <v>82</v>
      </c>
      <c r="E35" s="40">
        <v>1</v>
      </c>
      <c r="F35" s="41">
        <f t="shared" si="0"/>
        <v>30</v>
      </c>
      <c r="G35" s="46">
        <v>30</v>
      </c>
      <c r="H35" s="43">
        <v>20009</v>
      </c>
      <c r="I35" s="43">
        <f t="shared" si="1"/>
        <v>600270</v>
      </c>
      <c r="J35" s="43">
        <v>5</v>
      </c>
      <c r="K35" s="43">
        <f t="shared" si="2"/>
        <v>30013.5</v>
      </c>
      <c r="L35" s="43">
        <f t="shared" si="3"/>
        <v>630283.5</v>
      </c>
      <c r="M35" s="39" t="s">
        <v>96</v>
      </c>
      <c r="N35" s="13"/>
    </row>
    <row r="36" spans="1:14" ht="26.1" customHeight="1" x14ac:dyDescent="0.25">
      <c r="A36" s="11">
        <v>29</v>
      </c>
      <c r="B36" s="39" t="s">
        <v>99</v>
      </c>
      <c r="C36" s="39" t="s">
        <v>100</v>
      </c>
      <c r="D36" s="39" t="s">
        <v>95</v>
      </c>
      <c r="E36" s="40">
        <v>50</v>
      </c>
      <c r="F36" s="41">
        <f t="shared" si="0"/>
        <v>0.4</v>
      </c>
      <c r="G36" s="46">
        <v>20</v>
      </c>
      <c r="H36" s="43">
        <v>5061</v>
      </c>
      <c r="I36" s="43">
        <f t="shared" si="1"/>
        <v>101220</v>
      </c>
      <c r="J36" s="43">
        <v>5</v>
      </c>
      <c r="K36" s="43">
        <f t="shared" si="2"/>
        <v>5061</v>
      </c>
      <c r="L36" s="43">
        <f t="shared" si="3"/>
        <v>106281</v>
      </c>
      <c r="M36" s="39" t="s">
        <v>96</v>
      </c>
      <c r="N36" s="13"/>
    </row>
    <row r="37" spans="1:14" ht="26.1" customHeight="1" x14ac:dyDescent="0.25">
      <c r="A37" s="11">
        <v>30</v>
      </c>
      <c r="B37" s="39" t="s">
        <v>101</v>
      </c>
      <c r="C37" s="39" t="s">
        <v>102</v>
      </c>
      <c r="D37" s="39" t="s">
        <v>103</v>
      </c>
      <c r="E37" s="40">
        <v>100</v>
      </c>
      <c r="F37" s="41">
        <f t="shared" si="0"/>
        <v>2</v>
      </c>
      <c r="G37" s="45">
        <v>200</v>
      </c>
      <c r="H37" s="43">
        <v>471</v>
      </c>
      <c r="I37" s="43">
        <f t="shared" si="1"/>
        <v>94200</v>
      </c>
      <c r="J37" s="43">
        <v>5</v>
      </c>
      <c r="K37" s="43">
        <f t="shared" si="2"/>
        <v>4710</v>
      </c>
      <c r="L37" s="43">
        <f t="shared" si="3"/>
        <v>98910</v>
      </c>
      <c r="M37" s="39" t="s">
        <v>30</v>
      </c>
      <c r="N37" s="13"/>
    </row>
    <row r="38" spans="1:14" ht="26.1" customHeight="1" x14ac:dyDescent="0.25">
      <c r="A38" s="11">
        <v>31</v>
      </c>
      <c r="B38" s="39" t="s">
        <v>104</v>
      </c>
      <c r="C38" s="39" t="s">
        <v>105</v>
      </c>
      <c r="D38" s="39" t="s">
        <v>26</v>
      </c>
      <c r="E38" s="40">
        <v>40</v>
      </c>
      <c r="F38" s="41">
        <f t="shared" si="0"/>
        <v>12</v>
      </c>
      <c r="G38" s="45">
        <v>480</v>
      </c>
      <c r="H38" s="43">
        <v>589</v>
      </c>
      <c r="I38" s="43">
        <f t="shared" si="1"/>
        <v>282720</v>
      </c>
      <c r="J38" s="43">
        <v>5</v>
      </c>
      <c r="K38" s="43">
        <f t="shared" si="2"/>
        <v>14136</v>
      </c>
      <c r="L38" s="43">
        <f t="shared" si="3"/>
        <v>296856</v>
      </c>
      <c r="M38" s="39" t="s">
        <v>84</v>
      </c>
      <c r="N38" s="13"/>
    </row>
    <row r="39" spans="1:14" ht="26.1" customHeight="1" x14ac:dyDescent="0.25">
      <c r="A39" s="11">
        <v>32</v>
      </c>
      <c r="B39" s="39" t="s">
        <v>106</v>
      </c>
      <c r="C39" s="39" t="s">
        <v>107</v>
      </c>
      <c r="D39" s="39" t="s">
        <v>108</v>
      </c>
      <c r="E39" s="40">
        <v>100</v>
      </c>
      <c r="F39" s="41">
        <f t="shared" si="0"/>
        <v>5</v>
      </c>
      <c r="G39" s="11">
        <v>500</v>
      </c>
      <c r="H39" s="43">
        <v>471</v>
      </c>
      <c r="I39" s="43">
        <f t="shared" si="1"/>
        <v>235500</v>
      </c>
      <c r="J39" s="43">
        <v>5</v>
      </c>
      <c r="K39" s="43">
        <f t="shared" si="2"/>
        <v>11775</v>
      </c>
      <c r="L39" s="43">
        <f t="shared" si="3"/>
        <v>247275</v>
      </c>
      <c r="M39" s="39" t="s">
        <v>87</v>
      </c>
      <c r="N39" s="48"/>
    </row>
    <row r="40" spans="1:14" ht="26.1" customHeight="1" x14ac:dyDescent="0.25">
      <c r="A40" s="11">
        <v>33</v>
      </c>
      <c r="B40" s="39" t="s">
        <v>109</v>
      </c>
      <c r="C40" s="39" t="s">
        <v>25</v>
      </c>
      <c r="D40" s="39" t="s">
        <v>32</v>
      </c>
      <c r="E40" s="40">
        <v>100</v>
      </c>
      <c r="F40" s="41">
        <f t="shared" si="0"/>
        <v>25</v>
      </c>
      <c r="G40" s="11">
        <v>2500</v>
      </c>
      <c r="H40" s="43">
        <v>471</v>
      </c>
      <c r="I40" s="43">
        <f t="shared" si="1"/>
        <v>1177500</v>
      </c>
      <c r="J40" s="43">
        <v>5</v>
      </c>
      <c r="K40" s="43">
        <f t="shared" si="2"/>
        <v>58875</v>
      </c>
      <c r="L40" s="43">
        <f t="shared" si="3"/>
        <v>1236375</v>
      </c>
      <c r="M40" s="39" t="s">
        <v>73</v>
      </c>
      <c r="N40" s="13"/>
    </row>
    <row r="41" spans="1:14" ht="26.1" customHeight="1" x14ac:dyDescent="0.25">
      <c r="A41" s="11">
        <v>34</v>
      </c>
      <c r="B41" s="39" t="s">
        <v>110</v>
      </c>
      <c r="C41" s="39" t="s">
        <v>25</v>
      </c>
      <c r="D41" s="39" t="s">
        <v>38</v>
      </c>
      <c r="E41" s="40">
        <v>100</v>
      </c>
      <c r="F41" s="41">
        <f t="shared" si="0"/>
        <v>4</v>
      </c>
      <c r="G41" s="11">
        <v>400</v>
      </c>
      <c r="H41" s="43">
        <v>530</v>
      </c>
      <c r="I41" s="43">
        <f t="shared" si="1"/>
        <v>212000</v>
      </c>
      <c r="J41" s="43">
        <v>5</v>
      </c>
      <c r="K41" s="43">
        <f t="shared" si="2"/>
        <v>10600</v>
      </c>
      <c r="L41" s="43">
        <f t="shared" si="3"/>
        <v>222600</v>
      </c>
      <c r="M41" s="39" t="s">
        <v>30</v>
      </c>
      <c r="N41" s="13"/>
    </row>
    <row r="42" spans="1:14" ht="26.1" customHeight="1" x14ac:dyDescent="0.25">
      <c r="A42" s="11">
        <v>35</v>
      </c>
      <c r="B42" s="39" t="s">
        <v>111</v>
      </c>
      <c r="C42" s="39" t="s">
        <v>112</v>
      </c>
      <c r="D42" s="39" t="s">
        <v>113</v>
      </c>
      <c r="E42" s="40">
        <v>1</v>
      </c>
      <c r="F42" s="41">
        <f t="shared" si="0"/>
        <v>20</v>
      </c>
      <c r="G42" s="44">
        <v>20</v>
      </c>
      <c r="H42" s="43">
        <v>7062</v>
      </c>
      <c r="I42" s="43">
        <f t="shared" si="1"/>
        <v>141240</v>
      </c>
      <c r="J42" s="43">
        <v>5</v>
      </c>
      <c r="K42" s="43">
        <f t="shared" si="2"/>
        <v>7062</v>
      </c>
      <c r="L42" s="43">
        <f t="shared" si="3"/>
        <v>148302</v>
      </c>
      <c r="M42" s="39" t="s">
        <v>114</v>
      </c>
      <c r="N42" s="13"/>
    </row>
    <row r="43" spans="1:14" ht="26.1" customHeight="1" x14ac:dyDescent="0.25">
      <c r="A43" s="11">
        <v>36</v>
      </c>
      <c r="B43" s="39" t="s">
        <v>115</v>
      </c>
      <c r="C43" s="39" t="s">
        <v>116</v>
      </c>
      <c r="D43" s="39" t="s">
        <v>117</v>
      </c>
      <c r="E43" s="40">
        <v>1</v>
      </c>
      <c r="F43" s="41">
        <f t="shared" si="0"/>
        <v>1</v>
      </c>
      <c r="G43" s="46">
        <v>1</v>
      </c>
      <c r="H43" s="43">
        <v>104753</v>
      </c>
      <c r="I43" s="43">
        <f t="shared" si="1"/>
        <v>104753</v>
      </c>
      <c r="J43" s="43">
        <v>5</v>
      </c>
      <c r="K43" s="43">
        <f t="shared" si="2"/>
        <v>5237.6500000000005</v>
      </c>
      <c r="L43" s="43">
        <f t="shared" si="3"/>
        <v>109990.65</v>
      </c>
      <c r="M43" s="39" t="s">
        <v>79</v>
      </c>
      <c r="N43" s="13"/>
    </row>
    <row r="44" spans="1:14" ht="26.1" customHeight="1" x14ac:dyDescent="0.25">
      <c r="A44" s="11">
        <v>37</v>
      </c>
      <c r="B44" s="47" t="s">
        <v>118</v>
      </c>
      <c r="C44" s="39" t="s">
        <v>119</v>
      </c>
      <c r="D44" s="47" t="s">
        <v>120</v>
      </c>
      <c r="E44" s="44">
        <v>1</v>
      </c>
      <c r="F44" s="41">
        <f t="shared" si="0"/>
        <v>20</v>
      </c>
      <c r="G44" s="46">
        <v>20</v>
      </c>
      <c r="H44" s="43">
        <v>3531</v>
      </c>
      <c r="I44" s="43">
        <f t="shared" si="1"/>
        <v>70620</v>
      </c>
      <c r="J44" s="49">
        <v>5</v>
      </c>
      <c r="K44" s="43">
        <f t="shared" si="2"/>
        <v>3531</v>
      </c>
      <c r="L44" s="43">
        <f t="shared" si="3"/>
        <v>74151</v>
      </c>
      <c r="M44" s="47" t="s">
        <v>69</v>
      </c>
      <c r="N44" s="13"/>
    </row>
    <row r="45" spans="1:14" ht="26.1" customHeight="1" x14ac:dyDescent="0.25">
      <c r="A45" s="11">
        <v>38</v>
      </c>
      <c r="B45" s="47" t="s">
        <v>121</v>
      </c>
      <c r="C45" s="39" t="s">
        <v>122</v>
      </c>
      <c r="D45" s="47" t="s">
        <v>120</v>
      </c>
      <c r="E45" s="44">
        <v>1</v>
      </c>
      <c r="F45" s="41">
        <f t="shared" si="0"/>
        <v>20</v>
      </c>
      <c r="G45" s="46">
        <v>20</v>
      </c>
      <c r="H45" s="43">
        <v>2354</v>
      </c>
      <c r="I45" s="43">
        <f t="shared" si="1"/>
        <v>47080</v>
      </c>
      <c r="J45" s="49">
        <v>5</v>
      </c>
      <c r="K45" s="43">
        <f t="shared" si="2"/>
        <v>2354</v>
      </c>
      <c r="L45" s="43">
        <f t="shared" si="3"/>
        <v>49434</v>
      </c>
      <c r="M45" s="47" t="s">
        <v>69</v>
      </c>
      <c r="N45" s="13"/>
    </row>
    <row r="46" spans="1:14" ht="26.1" customHeight="1" x14ac:dyDescent="0.25">
      <c r="A46" s="11">
        <v>39</v>
      </c>
      <c r="B46" s="47" t="s">
        <v>123</v>
      </c>
      <c r="C46" s="39"/>
      <c r="D46" s="47" t="s">
        <v>113</v>
      </c>
      <c r="E46" s="44">
        <v>1</v>
      </c>
      <c r="F46" s="41">
        <f t="shared" si="0"/>
        <v>10</v>
      </c>
      <c r="G46" s="46">
        <v>10</v>
      </c>
      <c r="H46" s="43">
        <v>6474</v>
      </c>
      <c r="I46" s="43">
        <f t="shared" si="1"/>
        <v>64740</v>
      </c>
      <c r="J46" s="49">
        <v>5</v>
      </c>
      <c r="K46" s="43">
        <f t="shared" si="2"/>
        <v>3237</v>
      </c>
      <c r="L46" s="43">
        <f t="shared" si="3"/>
        <v>67977</v>
      </c>
      <c r="M46" s="47" t="s">
        <v>124</v>
      </c>
      <c r="N46" s="13"/>
    </row>
    <row r="47" spans="1:14" ht="26.1" customHeight="1" x14ac:dyDescent="0.25">
      <c r="A47" s="11">
        <v>40</v>
      </c>
      <c r="B47" s="47" t="s">
        <v>125</v>
      </c>
      <c r="C47" s="39"/>
      <c r="D47" s="47" t="s">
        <v>113</v>
      </c>
      <c r="E47" s="44">
        <v>1</v>
      </c>
      <c r="F47" s="41">
        <f t="shared" si="0"/>
        <v>2</v>
      </c>
      <c r="G47" s="46">
        <v>2</v>
      </c>
      <c r="H47" s="43">
        <v>147125</v>
      </c>
      <c r="I47" s="43">
        <f t="shared" si="1"/>
        <v>294250</v>
      </c>
      <c r="J47" s="49">
        <v>2</v>
      </c>
      <c r="K47" s="43">
        <f t="shared" si="2"/>
        <v>5885</v>
      </c>
      <c r="L47" s="43">
        <f t="shared" si="3"/>
        <v>300135</v>
      </c>
      <c r="M47" s="47" t="s">
        <v>126</v>
      </c>
      <c r="N47" s="13"/>
    </row>
    <row r="48" spans="1:14" ht="26.1" customHeight="1" x14ac:dyDescent="0.25">
      <c r="A48" s="11">
        <v>41</v>
      </c>
      <c r="B48" s="47" t="s">
        <v>127</v>
      </c>
      <c r="C48" s="39" t="s">
        <v>128</v>
      </c>
      <c r="D48" s="47" t="s">
        <v>22</v>
      </c>
      <c r="E48" s="44">
        <v>1</v>
      </c>
      <c r="F48" s="41">
        <f t="shared" si="0"/>
        <v>400</v>
      </c>
      <c r="G48" s="46">
        <v>400</v>
      </c>
      <c r="H48" s="43">
        <v>5885</v>
      </c>
      <c r="I48" s="43">
        <f t="shared" si="1"/>
        <v>2354000</v>
      </c>
      <c r="J48" s="49">
        <v>5</v>
      </c>
      <c r="K48" s="43">
        <f t="shared" si="2"/>
        <v>117700</v>
      </c>
      <c r="L48" s="43">
        <f t="shared" si="3"/>
        <v>2471700</v>
      </c>
      <c r="M48" s="47" t="s">
        <v>129</v>
      </c>
      <c r="N48" s="13"/>
    </row>
    <row r="49" spans="1:13" ht="26.1" customHeight="1" x14ac:dyDescent="0.25">
      <c r="A49" s="11">
        <v>42</v>
      </c>
      <c r="B49" s="47" t="s">
        <v>130</v>
      </c>
      <c r="C49" s="39"/>
      <c r="D49" s="47" t="s">
        <v>131</v>
      </c>
      <c r="E49" s="44">
        <v>1</v>
      </c>
      <c r="F49" s="41">
        <f t="shared" si="0"/>
        <v>10</v>
      </c>
      <c r="G49" s="46">
        <v>10</v>
      </c>
      <c r="H49" s="43">
        <v>70620</v>
      </c>
      <c r="I49" s="43">
        <f t="shared" si="1"/>
        <v>706200</v>
      </c>
      <c r="J49" s="49">
        <v>5</v>
      </c>
      <c r="K49" s="43">
        <f t="shared" si="2"/>
        <v>35310</v>
      </c>
      <c r="L49" s="43">
        <f t="shared" si="3"/>
        <v>741510</v>
      </c>
      <c r="M49" s="47" t="s">
        <v>79</v>
      </c>
    </row>
    <row r="50" spans="1:13" ht="26.1" customHeight="1" x14ac:dyDescent="0.25">
      <c r="A50" s="11">
        <v>43</v>
      </c>
      <c r="B50" s="39" t="s">
        <v>132</v>
      </c>
      <c r="C50" s="39" t="s">
        <v>133</v>
      </c>
      <c r="D50" s="39" t="s">
        <v>134</v>
      </c>
      <c r="E50" s="40">
        <v>100</v>
      </c>
      <c r="F50" s="41">
        <f t="shared" si="0"/>
        <v>4</v>
      </c>
      <c r="G50" s="11">
        <v>400</v>
      </c>
      <c r="H50" s="43">
        <v>1295</v>
      </c>
      <c r="I50" s="43">
        <f t="shared" si="1"/>
        <v>518000</v>
      </c>
      <c r="J50" s="43">
        <v>5</v>
      </c>
      <c r="K50" s="43">
        <f t="shared" si="2"/>
        <v>25900</v>
      </c>
      <c r="L50" s="43">
        <f t="shared" si="3"/>
        <v>543900</v>
      </c>
      <c r="M50" s="39" t="s">
        <v>135</v>
      </c>
    </row>
    <row r="51" spans="1:13" ht="26.1" customHeight="1" x14ac:dyDescent="0.25">
      <c r="A51" s="11">
        <v>44</v>
      </c>
      <c r="B51" s="39" t="s">
        <v>136</v>
      </c>
      <c r="C51" s="39"/>
      <c r="D51" s="39" t="s">
        <v>22</v>
      </c>
      <c r="E51" s="40">
        <v>100</v>
      </c>
      <c r="F51" s="41">
        <f t="shared" si="0"/>
        <v>2</v>
      </c>
      <c r="G51" s="45">
        <v>200</v>
      </c>
      <c r="H51" s="43">
        <v>1236</v>
      </c>
      <c r="I51" s="43">
        <f t="shared" si="1"/>
        <v>247200</v>
      </c>
      <c r="J51" s="43">
        <v>5</v>
      </c>
      <c r="K51" s="43">
        <f t="shared" si="2"/>
        <v>12360</v>
      </c>
      <c r="L51" s="43">
        <f t="shared" si="3"/>
        <v>259560</v>
      </c>
      <c r="M51" s="39" t="s">
        <v>137</v>
      </c>
    </row>
    <row r="52" spans="1:13" ht="26.1" customHeight="1" x14ac:dyDescent="0.25">
      <c r="A52" s="11">
        <v>45</v>
      </c>
      <c r="B52" s="39" t="s">
        <v>138</v>
      </c>
      <c r="C52" s="39" t="s">
        <v>139</v>
      </c>
      <c r="D52" s="39" t="s">
        <v>32</v>
      </c>
      <c r="E52" s="40">
        <v>200</v>
      </c>
      <c r="F52" s="41">
        <f t="shared" si="0"/>
        <v>10</v>
      </c>
      <c r="G52" s="45">
        <v>2000</v>
      </c>
      <c r="H52" s="43">
        <v>478</v>
      </c>
      <c r="I52" s="43">
        <f t="shared" si="1"/>
        <v>956000</v>
      </c>
      <c r="J52" s="43">
        <v>5</v>
      </c>
      <c r="K52" s="43">
        <f t="shared" si="2"/>
        <v>47800</v>
      </c>
      <c r="L52" s="43">
        <f t="shared" si="3"/>
        <v>1003800</v>
      </c>
      <c r="M52" s="39" t="s">
        <v>140</v>
      </c>
    </row>
    <row r="53" spans="1:13" ht="26.1" customHeight="1" x14ac:dyDescent="0.25">
      <c r="A53" s="11">
        <v>46</v>
      </c>
      <c r="B53" s="39" t="s">
        <v>141</v>
      </c>
      <c r="C53" s="39" t="s">
        <v>142</v>
      </c>
      <c r="D53" s="39" t="s">
        <v>32</v>
      </c>
      <c r="E53" s="40">
        <v>30</v>
      </c>
      <c r="F53" s="41">
        <f t="shared" si="0"/>
        <v>3</v>
      </c>
      <c r="G53" s="45">
        <v>90</v>
      </c>
      <c r="H53" s="43">
        <v>2943</v>
      </c>
      <c r="I53" s="43">
        <f t="shared" si="1"/>
        <v>264870</v>
      </c>
      <c r="J53" s="43">
        <v>5</v>
      </c>
      <c r="K53" s="43">
        <f t="shared" si="2"/>
        <v>13243.5</v>
      </c>
      <c r="L53" s="43">
        <f t="shared" si="3"/>
        <v>278113.5</v>
      </c>
      <c r="M53" s="39" t="s">
        <v>143</v>
      </c>
    </row>
    <row r="54" spans="1:13" ht="26.1" customHeight="1" x14ac:dyDescent="0.25">
      <c r="A54" s="11">
        <v>47</v>
      </c>
      <c r="B54" s="39" t="s">
        <v>144</v>
      </c>
      <c r="C54" s="39" t="s">
        <v>145</v>
      </c>
      <c r="D54" s="39" t="s">
        <v>146</v>
      </c>
      <c r="E54" s="40">
        <v>1</v>
      </c>
      <c r="F54" s="41">
        <f t="shared" si="0"/>
        <v>20</v>
      </c>
      <c r="G54" s="45">
        <v>20</v>
      </c>
      <c r="H54" s="43">
        <v>6229</v>
      </c>
      <c r="I54" s="43">
        <f t="shared" si="1"/>
        <v>124580</v>
      </c>
      <c r="J54" s="43">
        <v>5</v>
      </c>
      <c r="K54" s="43">
        <f t="shared" si="2"/>
        <v>6229</v>
      </c>
      <c r="L54" s="43">
        <f t="shared" si="3"/>
        <v>130809</v>
      </c>
      <c r="M54" s="39" t="s">
        <v>147</v>
      </c>
    </row>
    <row r="55" spans="1:13" ht="26.1" customHeight="1" x14ac:dyDescent="0.25">
      <c r="A55" s="11">
        <v>48</v>
      </c>
      <c r="B55" s="39" t="s">
        <v>148</v>
      </c>
      <c r="C55" s="39" t="s">
        <v>149</v>
      </c>
      <c r="D55" s="39" t="s">
        <v>120</v>
      </c>
      <c r="E55" s="40">
        <v>1</v>
      </c>
      <c r="F55" s="41">
        <f t="shared" si="0"/>
        <v>60</v>
      </c>
      <c r="G55" s="45">
        <v>60</v>
      </c>
      <c r="H55" s="43">
        <v>15301</v>
      </c>
      <c r="I55" s="43">
        <f t="shared" si="1"/>
        <v>918060</v>
      </c>
      <c r="J55" s="43">
        <v>5</v>
      </c>
      <c r="K55" s="43">
        <f t="shared" si="2"/>
        <v>45903</v>
      </c>
      <c r="L55" s="43">
        <f t="shared" si="3"/>
        <v>963963</v>
      </c>
      <c r="M55" s="39" t="s">
        <v>150</v>
      </c>
    </row>
    <row r="56" spans="1:13" ht="26.1" customHeight="1" x14ac:dyDescent="0.25">
      <c r="A56" s="11">
        <v>49</v>
      </c>
      <c r="B56" s="47" t="s">
        <v>151</v>
      </c>
      <c r="C56" s="47" t="s">
        <v>25</v>
      </c>
      <c r="D56" s="47" t="s">
        <v>152</v>
      </c>
      <c r="E56" s="44">
        <v>16</v>
      </c>
      <c r="F56" s="41">
        <f t="shared" si="0"/>
        <v>15</v>
      </c>
      <c r="G56" s="44">
        <v>240</v>
      </c>
      <c r="H56" s="43">
        <v>3605</v>
      </c>
      <c r="I56" s="43">
        <f t="shared" si="1"/>
        <v>865200</v>
      </c>
      <c r="J56" s="49">
        <v>5</v>
      </c>
      <c r="K56" s="43">
        <f t="shared" si="2"/>
        <v>43260</v>
      </c>
      <c r="L56" s="43">
        <f t="shared" si="3"/>
        <v>908460</v>
      </c>
      <c r="M56" s="47" t="s">
        <v>153</v>
      </c>
    </row>
    <row r="57" spans="1:13" ht="26.1" customHeight="1" x14ac:dyDescent="0.25">
      <c r="A57" s="11">
        <v>50</v>
      </c>
      <c r="B57" s="39" t="s">
        <v>154</v>
      </c>
      <c r="C57" s="39" t="s">
        <v>56</v>
      </c>
      <c r="D57" s="39" t="s">
        <v>26</v>
      </c>
      <c r="E57" s="40">
        <v>100</v>
      </c>
      <c r="F57" s="41">
        <f t="shared" si="0"/>
        <v>25</v>
      </c>
      <c r="G57" s="45">
        <v>2500</v>
      </c>
      <c r="H57" s="43">
        <v>706</v>
      </c>
      <c r="I57" s="43">
        <f t="shared" si="1"/>
        <v>1765000</v>
      </c>
      <c r="J57" s="43">
        <v>5</v>
      </c>
      <c r="K57" s="43">
        <f t="shared" si="2"/>
        <v>88250</v>
      </c>
      <c r="L57" s="43">
        <f t="shared" si="3"/>
        <v>1853250</v>
      </c>
      <c r="M57" s="39" t="s">
        <v>23</v>
      </c>
    </row>
    <row r="58" spans="1:13" ht="26.1" customHeight="1" x14ac:dyDescent="0.25">
      <c r="A58" s="11">
        <v>51</v>
      </c>
      <c r="B58" s="39" t="s">
        <v>155</v>
      </c>
      <c r="C58" s="39" t="s">
        <v>56</v>
      </c>
      <c r="D58" s="39" t="s">
        <v>26</v>
      </c>
      <c r="E58" s="40">
        <v>24</v>
      </c>
      <c r="F58" s="41">
        <f t="shared" si="0"/>
        <v>10</v>
      </c>
      <c r="G58" s="45">
        <v>240</v>
      </c>
      <c r="H58" s="43">
        <v>883</v>
      </c>
      <c r="I58" s="43">
        <f t="shared" si="1"/>
        <v>211920</v>
      </c>
      <c r="J58" s="43">
        <v>5</v>
      </c>
      <c r="K58" s="43">
        <f t="shared" si="2"/>
        <v>10596</v>
      </c>
      <c r="L58" s="43">
        <f t="shared" si="3"/>
        <v>222516</v>
      </c>
      <c r="M58" s="39" t="s">
        <v>156</v>
      </c>
    </row>
    <row r="59" spans="1:13" ht="26.1" customHeight="1" x14ac:dyDescent="0.25">
      <c r="A59" s="11">
        <v>52</v>
      </c>
      <c r="B59" s="39" t="s">
        <v>157</v>
      </c>
      <c r="C59" s="39" t="s">
        <v>158</v>
      </c>
      <c r="D59" s="39" t="s">
        <v>32</v>
      </c>
      <c r="E59" s="40">
        <v>100</v>
      </c>
      <c r="F59" s="41">
        <f t="shared" si="0"/>
        <v>5</v>
      </c>
      <c r="G59" s="45">
        <v>500</v>
      </c>
      <c r="H59" s="43">
        <v>942</v>
      </c>
      <c r="I59" s="43">
        <f t="shared" si="1"/>
        <v>471000</v>
      </c>
      <c r="J59" s="43">
        <v>5</v>
      </c>
      <c r="K59" s="43">
        <f t="shared" si="2"/>
        <v>23550</v>
      </c>
      <c r="L59" s="43">
        <f t="shared" si="3"/>
        <v>494550</v>
      </c>
      <c r="M59" s="39" t="s">
        <v>89</v>
      </c>
    </row>
    <row r="60" spans="1:13" ht="26.1" customHeight="1" x14ac:dyDescent="0.25">
      <c r="A60" s="11">
        <v>53</v>
      </c>
      <c r="B60" s="39" t="s">
        <v>159</v>
      </c>
      <c r="C60" s="39" t="s">
        <v>145</v>
      </c>
      <c r="D60" s="39" t="s">
        <v>160</v>
      </c>
      <c r="E60" s="40">
        <v>30</v>
      </c>
      <c r="F60" s="41">
        <f t="shared" si="0"/>
        <v>16.666666666666668</v>
      </c>
      <c r="G60" s="45">
        <v>500</v>
      </c>
      <c r="H60" s="43">
        <v>6238</v>
      </c>
      <c r="I60" s="43">
        <f t="shared" si="1"/>
        <v>3119000</v>
      </c>
      <c r="J60" s="43">
        <v>5</v>
      </c>
      <c r="K60" s="43">
        <f t="shared" si="2"/>
        <v>155950</v>
      </c>
      <c r="L60" s="43">
        <f t="shared" si="3"/>
        <v>3274950</v>
      </c>
      <c r="M60" s="39" t="s">
        <v>161</v>
      </c>
    </row>
    <row r="61" spans="1:13" ht="26.1" customHeight="1" x14ac:dyDescent="0.25">
      <c r="A61" s="11">
        <v>54</v>
      </c>
      <c r="B61" s="47" t="s">
        <v>162</v>
      </c>
      <c r="C61" s="47"/>
      <c r="D61" s="47" t="s">
        <v>46</v>
      </c>
      <c r="E61" s="44">
        <v>1</v>
      </c>
      <c r="F61" s="41">
        <f t="shared" si="0"/>
        <v>20</v>
      </c>
      <c r="G61" s="11">
        <v>20</v>
      </c>
      <c r="H61" s="43">
        <v>15890</v>
      </c>
      <c r="I61" s="43">
        <f t="shared" si="1"/>
        <v>317800</v>
      </c>
      <c r="J61" s="49">
        <v>5</v>
      </c>
      <c r="K61" s="43">
        <f t="shared" si="2"/>
        <v>15890</v>
      </c>
      <c r="L61" s="43">
        <f t="shared" si="3"/>
        <v>333690</v>
      </c>
      <c r="M61" s="47" t="s">
        <v>163</v>
      </c>
    </row>
    <row r="62" spans="1:13" ht="26.1" customHeight="1" x14ac:dyDescent="0.25">
      <c r="A62" s="11">
        <v>55</v>
      </c>
      <c r="B62" s="47" t="s">
        <v>164</v>
      </c>
      <c r="C62" s="47" t="s">
        <v>165</v>
      </c>
      <c r="D62" s="47" t="s">
        <v>166</v>
      </c>
      <c r="E62" s="44">
        <v>1</v>
      </c>
      <c r="F62" s="41">
        <f t="shared" si="0"/>
        <v>5</v>
      </c>
      <c r="G62" s="45">
        <v>5</v>
      </c>
      <c r="H62" s="43">
        <v>29425</v>
      </c>
      <c r="I62" s="43">
        <f t="shared" si="1"/>
        <v>147125</v>
      </c>
      <c r="J62" s="49">
        <v>5</v>
      </c>
      <c r="K62" s="43">
        <f t="shared" si="2"/>
        <v>7356.25</v>
      </c>
      <c r="L62" s="43">
        <f t="shared" si="3"/>
        <v>154481.25</v>
      </c>
      <c r="M62" s="47" t="s">
        <v>129</v>
      </c>
    </row>
    <row r="63" spans="1:13" ht="26.1" customHeight="1" x14ac:dyDescent="0.25">
      <c r="A63" s="11">
        <v>56</v>
      </c>
      <c r="B63" s="50" t="s">
        <v>167</v>
      </c>
      <c r="C63" s="50" t="s">
        <v>37</v>
      </c>
      <c r="D63" s="50" t="s">
        <v>32</v>
      </c>
      <c r="E63" s="51">
        <v>100</v>
      </c>
      <c r="F63" s="41">
        <f t="shared" si="0"/>
        <v>4</v>
      </c>
      <c r="G63" s="11">
        <v>400</v>
      </c>
      <c r="H63" s="43">
        <v>412</v>
      </c>
      <c r="I63" s="43">
        <f t="shared" si="1"/>
        <v>164800</v>
      </c>
      <c r="J63" s="49">
        <v>5</v>
      </c>
      <c r="K63" s="43">
        <f t="shared" si="2"/>
        <v>8240</v>
      </c>
      <c r="L63" s="43">
        <f t="shared" si="3"/>
        <v>173040</v>
      </c>
      <c r="M63" s="50" t="s">
        <v>168</v>
      </c>
    </row>
    <row r="64" spans="1:13" ht="26.1" customHeight="1" x14ac:dyDescent="0.25">
      <c r="A64" s="11">
        <v>57</v>
      </c>
      <c r="B64" s="50" t="s">
        <v>169</v>
      </c>
      <c r="C64" s="50" t="s">
        <v>170</v>
      </c>
      <c r="D64" s="50" t="s">
        <v>22</v>
      </c>
      <c r="E64" s="51">
        <v>20</v>
      </c>
      <c r="F64" s="41">
        <f t="shared" si="0"/>
        <v>2</v>
      </c>
      <c r="G64" s="11">
        <v>40</v>
      </c>
      <c r="H64" s="43">
        <v>12359</v>
      </c>
      <c r="I64" s="43">
        <f t="shared" si="1"/>
        <v>494360</v>
      </c>
      <c r="J64" s="49">
        <v>5</v>
      </c>
      <c r="K64" s="43">
        <f t="shared" si="2"/>
        <v>24718</v>
      </c>
      <c r="L64" s="43">
        <f t="shared" si="3"/>
        <v>519078</v>
      </c>
      <c r="M64" s="50" t="s">
        <v>143</v>
      </c>
    </row>
    <row r="65" spans="1:13" ht="26.1" customHeight="1" x14ac:dyDescent="0.25">
      <c r="A65" s="11">
        <v>58</v>
      </c>
      <c r="B65" s="50" t="s">
        <v>171</v>
      </c>
      <c r="C65" s="50" t="s">
        <v>107</v>
      </c>
      <c r="D65" s="50" t="s">
        <v>38</v>
      </c>
      <c r="E65" s="51">
        <v>60</v>
      </c>
      <c r="F65" s="41">
        <f t="shared" si="0"/>
        <v>4</v>
      </c>
      <c r="G65" s="45">
        <v>240</v>
      </c>
      <c r="H65" s="43">
        <v>1153</v>
      </c>
      <c r="I65" s="43">
        <f t="shared" si="1"/>
        <v>276720</v>
      </c>
      <c r="J65" s="49">
        <v>5</v>
      </c>
      <c r="K65" s="43">
        <f t="shared" si="2"/>
        <v>13836</v>
      </c>
      <c r="L65" s="43">
        <f t="shared" si="3"/>
        <v>290556</v>
      </c>
      <c r="M65" s="50" t="s">
        <v>172</v>
      </c>
    </row>
    <row r="66" spans="1:13" ht="26.1" customHeight="1" x14ac:dyDescent="0.25">
      <c r="A66" s="11">
        <v>59</v>
      </c>
      <c r="B66" s="50" t="s">
        <v>173</v>
      </c>
      <c r="C66" s="50" t="s">
        <v>174</v>
      </c>
      <c r="D66" s="50" t="s">
        <v>175</v>
      </c>
      <c r="E66" s="51">
        <v>26</v>
      </c>
      <c r="F66" s="41">
        <f t="shared" si="0"/>
        <v>5</v>
      </c>
      <c r="G66" s="45">
        <v>130</v>
      </c>
      <c r="H66" s="43">
        <v>4980</v>
      </c>
      <c r="I66" s="43">
        <f t="shared" si="1"/>
        <v>647400</v>
      </c>
      <c r="J66" s="49">
        <v>5</v>
      </c>
      <c r="K66" s="43">
        <f t="shared" si="2"/>
        <v>32370</v>
      </c>
      <c r="L66" s="43">
        <f t="shared" si="3"/>
        <v>679770</v>
      </c>
      <c r="M66" s="50" t="s">
        <v>143</v>
      </c>
    </row>
    <row r="67" spans="1:13" ht="26.1" customHeight="1" x14ac:dyDescent="0.25">
      <c r="A67" s="11">
        <v>60</v>
      </c>
      <c r="B67" s="50" t="s">
        <v>176</v>
      </c>
      <c r="C67" s="50" t="s">
        <v>37</v>
      </c>
      <c r="D67" s="50" t="s">
        <v>32</v>
      </c>
      <c r="E67" s="51">
        <v>100</v>
      </c>
      <c r="F67" s="41">
        <f t="shared" si="0"/>
        <v>1</v>
      </c>
      <c r="G67" s="45">
        <v>100</v>
      </c>
      <c r="H67" s="43">
        <v>2589</v>
      </c>
      <c r="I67" s="43">
        <f t="shared" si="1"/>
        <v>258900</v>
      </c>
      <c r="J67" s="49">
        <v>5</v>
      </c>
      <c r="K67" s="43">
        <f t="shared" si="2"/>
        <v>12945</v>
      </c>
      <c r="L67" s="43">
        <f t="shared" si="3"/>
        <v>271845</v>
      </c>
      <c r="M67" s="50" t="s">
        <v>177</v>
      </c>
    </row>
    <row r="68" spans="1:13" ht="26.1" customHeight="1" x14ac:dyDescent="0.25">
      <c r="A68" s="11">
        <v>61</v>
      </c>
      <c r="B68" s="50" t="s">
        <v>178</v>
      </c>
      <c r="C68" s="50" t="s">
        <v>56</v>
      </c>
      <c r="D68" s="50" t="s">
        <v>108</v>
      </c>
      <c r="E68" s="51">
        <v>60</v>
      </c>
      <c r="F68" s="41">
        <f t="shared" si="0"/>
        <v>20</v>
      </c>
      <c r="G68" s="45">
        <v>1200</v>
      </c>
      <c r="H68" s="43">
        <v>432</v>
      </c>
      <c r="I68" s="43">
        <f t="shared" si="1"/>
        <v>518400</v>
      </c>
      <c r="J68" s="49">
        <v>5</v>
      </c>
      <c r="K68" s="43">
        <f t="shared" si="2"/>
        <v>25920</v>
      </c>
      <c r="L68" s="43">
        <f t="shared" si="3"/>
        <v>544320</v>
      </c>
      <c r="M68" s="50" t="s">
        <v>89</v>
      </c>
    </row>
    <row r="69" spans="1:13" ht="26.1" customHeight="1" x14ac:dyDescent="0.25">
      <c r="A69" s="11">
        <v>62</v>
      </c>
      <c r="B69" s="50" t="s">
        <v>179</v>
      </c>
      <c r="C69" s="50" t="s">
        <v>180</v>
      </c>
      <c r="D69" s="50" t="s">
        <v>22</v>
      </c>
      <c r="E69" s="51">
        <v>100</v>
      </c>
      <c r="F69" s="41">
        <f t="shared" si="0"/>
        <v>10</v>
      </c>
      <c r="G69" s="45">
        <v>1000</v>
      </c>
      <c r="H69" s="43">
        <v>471</v>
      </c>
      <c r="I69" s="43">
        <f t="shared" si="1"/>
        <v>471000</v>
      </c>
      <c r="J69" s="49">
        <v>5</v>
      </c>
      <c r="K69" s="43">
        <f t="shared" si="2"/>
        <v>23550</v>
      </c>
      <c r="L69" s="43">
        <f t="shared" si="3"/>
        <v>494550</v>
      </c>
      <c r="M69" s="50" t="s">
        <v>181</v>
      </c>
    </row>
    <row r="70" spans="1:13" ht="26.1" customHeight="1" x14ac:dyDescent="0.25">
      <c r="A70" s="11">
        <v>63</v>
      </c>
      <c r="B70" s="50" t="s">
        <v>182</v>
      </c>
      <c r="C70" s="50" t="s">
        <v>183</v>
      </c>
      <c r="D70" s="50" t="s">
        <v>184</v>
      </c>
      <c r="E70" s="51">
        <v>1</v>
      </c>
      <c r="F70" s="41">
        <f t="shared" si="0"/>
        <v>20</v>
      </c>
      <c r="G70" s="45">
        <v>20</v>
      </c>
      <c r="H70" s="43">
        <v>6238</v>
      </c>
      <c r="I70" s="43">
        <f t="shared" si="1"/>
        <v>124760</v>
      </c>
      <c r="J70" s="49">
        <v>5</v>
      </c>
      <c r="K70" s="43">
        <f t="shared" si="2"/>
        <v>6238</v>
      </c>
      <c r="L70" s="43">
        <f t="shared" si="3"/>
        <v>130998</v>
      </c>
      <c r="M70" s="50" t="s">
        <v>185</v>
      </c>
    </row>
    <row r="71" spans="1:13" ht="26.1" customHeight="1" x14ac:dyDescent="0.25">
      <c r="A71" s="11">
        <v>64</v>
      </c>
      <c r="B71" s="50" t="s">
        <v>186</v>
      </c>
      <c r="C71" s="50"/>
      <c r="D71" s="50" t="s">
        <v>113</v>
      </c>
      <c r="E71" s="51">
        <v>1</v>
      </c>
      <c r="F71" s="41">
        <f t="shared" si="0"/>
        <v>5</v>
      </c>
      <c r="G71" s="45">
        <v>5</v>
      </c>
      <c r="H71" s="43">
        <v>175962</v>
      </c>
      <c r="I71" s="43">
        <f t="shared" si="1"/>
        <v>879810</v>
      </c>
      <c r="J71" s="49">
        <v>5</v>
      </c>
      <c r="K71" s="43">
        <f t="shared" si="2"/>
        <v>43990.5</v>
      </c>
      <c r="L71" s="43">
        <f t="shared" si="3"/>
        <v>923800.5</v>
      </c>
      <c r="M71" s="50" t="s">
        <v>187</v>
      </c>
    </row>
    <row r="72" spans="1:13" ht="26.1" customHeight="1" x14ac:dyDescent="0.25">
      <c r="A72" s="11">
        <v>65</v>
      </c>
      <c r="B72" s="50" t="s">
        <v>188</v>
      </c>
      <c r="C72" s="50" t="s">
        <v>56</v>
      </c>
      <c r="D72" s="50" t="s">
        <v>189</v>
      </c>
      <c r="E72" s="51">
        <v>1</v>
      </c>
      <c r="F72" s="41">
        <f t="shared" si="0"/>
        <v>40</v>
      </c>
      <c r="G72" s="45">
        <v>40</v>
      </c>
      <c r="H72" s="43">
        <v>14713</v>
      </c>
      <c r="I72" s="43">
        <f t="shared" si="1"/>
        <v>588520</v>
      </c>
      <c r="J72" s="49">
        <v>5</v>
      </c>
      <c r="K72" s="43">
        <f t="shared" si="2"/>
        <v>29426</v>
      </c>
      <c r="L72" s="43">
        <f t="shared" si="3"/>
        <v>617946</v>
      </c>
      <c r="M72" s="50" t="s">
        <v>187</v>
      </c>
    </row>
    <row r="73" spans="1:13" ht="26.1" customHeight="1" x14ac:dyDescent="0.25">
      <c r="A73" s="11">
        <v>66</v>
      </c>
      <c r="B73" s="50" t="s">
        <v>190</v>
      </c>
      <c r="C73" s="50"/>
      <c r="D73" s="50" t="s">
        <v>191</v>
      </c>
      <c r="E73" s="51">
        <v>1</v>
      </c>
      <c r="F73" s="41">
        <f t="shared" ref="F73:F92" si="4">G73/E73</f>
        <v>20</v>
      </c>
      <c r="G73" s="45">
        <v>20</v>
      </c>
      <c r="H73" s="43">
        <v>176550</v>
      </c>
      <c r="I73" s="43">
        <f t="shared" ref="I73:I92" si="5">H73*G73</f>
        <v>3531000</v>
      </c>
      <c r="J73" s="49">
        <v>5</v>
      </c>
      <c r="K73" s="43">
        <f t="shared" ref="K73:K92" si="6">I73*J73%</f>
        <v>176550</v>
      </c>
      <c r="L73" s="43">
        <f t="shared" ref="L73:L92" si="7">I73+K73</f>
        <v>3707550</v>
      </c>
      <c r="M73" s="50" t="s">
        <v>187</v>
      </c>
    </row>
    <row r="74" spans="1:13" ht="26.1" customHeight="1" x14ac:dyDescent="0.25">
      <c r="A74" s="11">
        <v>67</v>
      </c>
      <c r="B74" s="50" t="s">
        <v>192</v>
      </c>
      <c r="C74" s="50" t="s">
        <v>21</v>
      </c>
      <c r="D74" s="50" t="s">
        <v>193</v>
      </c>
      <c r="E74" s="51">
        <v>100</v>
      </c>
      <c r="F74" s="41">
        <f t="shared" si="4"/>
        <v>2</v>
      </c>
      <c r="G74" s="45">
        <v>200</v>
      </c>
      <c r="H74" s="43">
        <v>5650</v>
      </c>
      <c r="I74" s="43">
        <f t="shared" si="5"/>
        <v>1130000</v>
      </c>
      <c r="J74" s="49">
        <v>5</v>
      </c>
      <c r="K74" s="43">
        <f t="shared" si="6"/>
        <v>56500</v>
      </c>
      <c r="L74" s="43">
        <f t="shared" si="7"/>
        <v>1186500</v>
      </c>
      <c r="M74" s="50" t="s">
        <v>194</v>
      </c>
    </row>
    <row r="75" spans="1:13" ht="26.1" customHeight="1" x14ac:dyDescent="0.25">
      <c r="A75" s="11">
        <v>68</v>
      </c>
      <c r="B75" s="50" t="s">
        <v>195</v>
      </c>
      <c r="C75" s="50" t="s">
        <v>91</v>
      </c>
      <c r="D75" s="50" t="s">
        <v>32</v>
      </c>
      <c r="E75" s="51" t="s">
        <v>196</v>
      </c>
      <c r="F75" s="41">
        <f t="shared" si="4"/>
        <v>4</v>
      </c>
      <c r="G75" s="45">
        <v>200</v>
      </c>
      <c r="H75" s="43">
        <v>1177</v>
      </c>
      <c r="I75" s="43">
        <f t="shared" si="5"/>
        <v>235400</v>
      </c>
      <c r="J75" s="49">
        <v>5</v>
      </c>
      <c r="K75" s="43">
        <f t="shared" si="6"/>
        <v>11770</v>
      </c>
      <c r="L75" s="43">
        <f t="shared" si="7"/>
        <v>247170</v>
      </c>
      <c r="M75" s="50" t="s">
        <v>161</v>
      </c>
    </row>
    <row r="76" spans="1:13" ht="26.1" customHeight="1" x14ac:dyDescent="0.25">
      <c r="A76" s="11">
        <v>69</v>
      </c>
      <c r="B76" s="50" t="s">
        <v>197</v>
      </c>
      <c r="C76" s="50" t="s">
        <v>198</v>
      </c>
      <c r="D76" s="50" t="s">
        <v>199</v>
      </c>
      <c r="E76" s="51">
        <v>30</v>
      </c>
      <c r="F76" s="41">
        <f t="shared" si="4"/>
        <v>2</v>
      </c>
      <c r="G76" s="45">
        <v>60</v>
      </c>
      <c r="H76" s="43">
        <v>4500</v>
      </c>
      <c r="I76" s="43">
        <f t="shared" si="5"/>
        <v>270000</v>
      </c>
      <c r="J76" s="49">
        <v>5</v>
      </c>
      <c r="K76" s="43">
        <f t="shared" si="6"/>
        <v>13500</v>
      </c>
      <c r="L76" s="43">
        <f t="shared" si="7"/>
        <v>283500</v>
      </c>
      <c r="M76" s="50" t="s">
        <v>200</v>
      </c>
    </row>
    <row r="77" spans="1:13" ht="26.1" customHeight="1" x14ac:dyDescent="0.25">
      <c r="A77" s="11">
        <v>70</v>
      </c>
      <c r="B77" s="50" t="s">
        <v>201</v>
      </c>
      <c r="C77" s="50" t="s">
        <v>202</v>
      </c>
      <c r="D77" s="50" t="s">
        <v>22</v>
      </c>
      <c r="E77" s="51">
        <v>10</v>
      </c>
      <c r="F77" s="41">
        <f t="shared" si="4"/>
        <v>5</v>
      </c>
      <c r="G77" s="45">
        <v>50</v>
      </c>
      <c r="H77" s="43">
        <v>7651</v>
      </c>
      <c r="I77" s="43">
        <f t="shared" si="5"/>
        <v>382550</v>
      </c>
      <c r="J77" s="49">
        <v>5</v>
      </c>
      <c r="K77" s="43">
        <f t="shared" si="6"/>
        <v>19127.5</v>
      </c>
      <c r="L77" s="43">
        <f t="shared" si="7"/>
        <v>401677.5</v>
      </c>
      <c r="M77" s="50" t="s">
        <v>129</v>
      </c>
    </row>
    <row r="78" spans="1:13" ht="26.1" customHeight="1" x14ac:dyDescent="0.25">
      <c r="A78" s="11">
        <v>71</v>
      </c>
      <c r="B78" s="50" t="s">
        <v>203</v>
      </c>
      <c r="C78" s="50" t="s">
        <v>204</v>
      </c>
      <c r="D78" s="50" t="s">
        <v>32</v>
      </c>
      <c r="E78" s="51" t="s">
        <v>33</v>
      </c>
      <c r="F78" s="41">
        <f t="shared" si="4"/>
        <v>10</v>
      </c>
      <c r="G78" s="45">
        <v>1000</v>
      </c>
      <c r="H78" s="43">
        <v>1177</v>
      </c>
      <c r="I78" s="43">
        <f t="shared" si="5"/>
        <v>1177000</v>
      </c>
      <c r="J78" s="49">
        <v>5</v>
      </c>
      <c r="K78" s="43">
        <f t="shared" si="6"/>
        <v>58850</v>
      </c>
      <c r="L78" s="43">
        <f t="shared" si="7"/>
        <v>1235850</v>
      </c>
      <c r="M78" s="50" t="s">
        <v>205</v>
      </c>
    </row>
    <row r="79" spans="1:13" ht="26.1" customHeight="1" x14ac:dyDescent="0.25">
      <c r="A79" s="11">
        <v>72</v>
      </c>
      <c r="B79" s="50" t="s">
        <v>206</v>
      </c>
      <c r="C79" s="50"/>
      <c r="D79" s="50" t="s">
        <v>32</v>
      </c>
      <c r="E79" s="51">
        <v>100</v>
      </c>
      <c r="F79" s="41">
        <f t="shared" si="4"/>
        <v>5</v>
      </c>
      <c r="G79" s="45">
        <v>500</v>
      </c>
      <c r="H79" s="43">
        <v>1356</v>
      </c>
      <c r="I79" s="43">
        <f t="shared" si="5"/>
        <v>678000</v>
      </c>
      <c r="J79" s="49">
        <v>5</v>
      </c>
      <c r="K79" s="43">
        <f t="shared" si="6"/>
        <v>33900</v>
      </c>
      <c r="L79" s="43">
        <f t="shared" si="7"/>
        <v>711900</v>
      </c>
      <c r="M79" s="50" t="s">
        <v>207</v>
      </c>
    </row>
    <row r="80" spans="1:13" ht="26.1" customHeight="1" x14ac:dyDescent="0.25">
      <c r="A80" s="11">
        <v>73</v>
      </c>
      <c r="B80" s="39" t="s">
        <v>154</v>
      </c>
      <c r="C80" s="39" t="s">
        <v>56</v>
      </c>
      <c r="D80" s="39" t="s">
        <v>26</v>
      </c>
      <c r="E80" s="40" t="s">
        <v>33</v>
      </c>
      <c r="F80" s="41">
        <f t="shared" si="4"/>
        <v>5</v>
      </c>
      <c r="G80" s="45">
        <v>500</v>
      </c>
      <c r="H80" s="43">
        <v>706</v>
      </c>
      <c r="I80" s="43">
        <f t="shared" si="5"/>
        <v>353000</v>
      </c>
      <c r="J80" s="43">
        <v>5</v>
      </c>
      <c r="K80" s="43">
        <f t="shared" si="6"/>
        <v>17650</v>
      </c>
      <c r="L80" s="43">
        <f t="shared" si="7"/>
        <v>370650</v>
      </c>
      <c r="M80" s="39" t="s">
        <v>23</v>
      </c>
    </row>
    <row r="81" spans="1:13" ht="26.1" customHeight="1" x14ac:dyDescent="0.25">
      <c r="A81" s="11">
        <v>74</v>
      </c>
      <c r="B81" s="50" t="s">
        <v>208</v>
      </c>
      <c r="C81" s="50" t="s">
        <v>21</v>
      </c>
      <c r="D81" s="50" t="s">
        <v>152</v>
      </c>
      <c r="E81" s="51">
        <v>10</v>
      </c>
      <c r="F81" s="41">
        <f t="shared" si="4"/>
        <v>30</v>
      </c>
      <c r="G81" s="45">
        <v>300</v>
      </c>
      <c r="H81" s="43">
        <v>4473</v>
      </c>
      <c r="I81" s="43">
        <f t="shared" si="5"/>
        <v>1341900</v>
      </c>
      <c r="J81" s="49">
        <v>5</v>
      </c>
      <c r="K81" s="43">
        <f t="shared" si="6"/>
        <v>67095</v>
      </c>
      <c r="L81" s="43">
        <f t="shared" si="7"/>
        <v>1408995</v>
      </c>
      <c r="M81" s="50" t="s">
        <v>153</v>
      </c>
    </row>
    <row r="82" spans="1:13" ht="26.1" customHeight="1" x14ac:dyDescent="0.25">
      <c r="A82" s="11">
        <v>75</v>
      </c>
      <c r="B82" s="50" t="s">
        <v>209</v>
      </c>
      <c r="C82" s="50" t="s">
        <v>91</v>
      </c>
      <c r="D82" s="50" t="s">
        <v>32</v>
      </c>
      <c r="E82" s="51">
        <v>30</v>
      </c>
      <c r="F82" s="41">
        <f t="shared" si="4"/>
        <v>3</v>
      </c>
      <c r="G82" s="45">
        <v>90</v>
      </c>
      <c r="H82" s="43">
        <v>5222</v>
      </c>
      <c r="I82" s="43">
        <f t="shared" si="5"/>
        <v>469980</v>
      </c>
      <c r="J82" s="49">
        <v>5</v>
      </c>
      <c r="K82" s="43">
        <f t="shared" si="6"/>
        <v>23499</v>
      </c>
      <c r="L82" s="43">
        <f t="shared" si="7"/>
        <v>493479</v>
      </c>
      <c r="M82" s="50" t="s">
        <v>200</v>
      </c>
    </row>
    <row r="83" spans="1:13" ht="26.1" customHeight="1" x14ac:dyDescent="0.25">
      <c r="A83" s="11">
        <v>76</v>
      </c>
      <c r="B83" s="50" t="s">
        <v>210</v>
      </c>
      <c r="C83" s="50"/>
      <c r="D83" s="50" t="s">
        <v>22</v>
      </c>
      <c r="E83" s="51">
        <v>100</v>
      </c>
      <c r="F83" s="41">
        <f t="shared" si="4"/>
        <v>10</v>
      </c>
      <c r="G83" s="45">
        <v>1000</v>
      </c>
      <c r="H83" s="43">
        <v>259</v>
      </c>
      <c r="I83" s="43">
        <f t="shared" si="5"/>
        <v>259000</v>
      </c>
      <c r="J83" s="49">
        <v>5</v>
      </c>
      <c r="K83" s="43">
        <f t="shared" si="6"/>
        <v>12950</v>
      </c>
      <c r="L83" s="43">
        <f t="shared" si="7"/>
        <v>271950</v>
      </c>
      <c r="M83" s="50" t="s">
        <v>211</v>
      </c>
    </row>
    <row r="84" spans="1:13" ht="26.1" customHeight="1" x14ac:dyDescent="0.25">
      <c r="A84" s="11">
        <v>77</v>
      </c>
      <c r="B84" s="50" t="s">
        <v>212</v>
      </c>
      <c r="C84" s="50" t="s">
        <v>107</v>
      </c>
      <c r="D84" s="50" t="s">
        <v>38</v>
      </c>
      <c r="E84" s="51">
        <v>100</v>
      </c>
      <c r="F84" s="41">
        <f t="shared" si="4"/>
        <v>10</v>
      </c>
      <c r="G84" s="45">
        <v>1000</v>
      </c>
      <c r="H84" s="43">
        <v>550</v>
      </c>
      <c r="I84" s="43">
        <f t="shared" si="5"/>
        <v>550000</v>
      </c>
      <c r="J84" s="49">
        <v>5</v>
      </c>
      <c r="K84" s="43">
        <f t="shared" si="6"/>
        <v>27500</v>
      </c>
      <c r="L84" s="43">
        <f t="shared" si="7"/>
        <v>577500</v>
      </c>
      <c r="M84" s="50" t="s">
        <v>213</v>
      </c>
    </row>
    <row r="85" spans="1:13" ht="26.1" customHeight="1" x14ac:dyDescent="0.25">
      <c r="A85" s="11">
        <v>78</v>
      </c>
      <c r="B85" s="50" t="s">
        <v>214</v>
      </c>
      <c r="C85" s="50" t="s">
        <v>215</v>
      </c>
      <c r="D85" s="50" t="s">
        <v>108</v>
      </c>
      <c r="E85" s="51">
        <v>10</v>
      </c>
      <c r="F85" s="41">
        <f t="shared" si="4"/>
        <v>10</v>
      </c>
      <c r="G85" s="45">
        <v>100</v>
      </c>
      <c r="H85" s="43">
        <v>4739</v>
      </c>
      <c r="I85" s="43">
        <f t="shared" si="5"/>
        <v>473900</v>
      </c>
      <c r="J85" s="49">
        <v>5</v>
      </c>
      <c r="K85" s="43">
        <f t="shared" si="6"/>
        <v>23695</v>
      </c>
      <c r="L85" s="43">
        <f t="shared" si="7"/>
        <v>497595</v>
      </c>
      <c r="M85" s="50" t="s">
        <v>216</v>
      </c>
    </row>
    <row r="86" spans="1:13" ht="26.1" customHeight="1" x14ac:dyDescent="0.25">
      <c r="A86" s="11">
        <v>79</v>
      </c>
      <c r="B86" s="50" t="s">
        <v>217</v>
      </c>
      <c r="C86" s="50" t="s">
        <v>25</v>
      </c>
      <c r="D86" s="50" t="s">
        <v>32</v>
      </c>
      <c r="E86" s="51">
        <v>120</v>
      </c>
      <c r="F86" s="41">
        <f t="shared" si="4"/>
        <v>5</v>
      </c>
      <c r="G86" s="45">
        <v>600</v>
      </c>
      <c r="H86" s="43">
        <v>971</v>
      </c>
      <c r="I86" s="43">
        <f t="shared" si="5"/>
        <v>582600</v>
      </c>
      <c r="J86" s="49">
        <v>5</v>
      </c>
      <c r="K86" s="43">
        <f t="shared" si="6"/>
        <v>29130</v>
      </c>
      <c r="L86" s="43">
        <f t="shared" si="7"/>
        <v>611730</v>
      </c>
      <c r="M86" s="50" t="s">
        <v>218</v>
      </c>
    </row>
    <row r="87" spans="1:13" ht="26.1" customHeight="1" x14ac:dyDescent="0.25">
      <c r="A87" s="11">
        <v>80</v>
      </c>
      <c r="B87" s="50" t="s">
        <v>219</v>
      </c>
      <c r="C87" s="50" t="s">
        <v>180</v>
      </c>
      <c r="D87" s="50" t="s">
        <v>22</v>
      </c>
      <c r="E87" s="51">
        <v>40</v>
      </c>
      <c r="F87" s="41">
        <f t="shared" si="4"/>
        <v>3</v>
      </c>
      <c r="G87" s="45">
        <v>120</v>
      </c>
      <c r="H87" s="43">
        <v>544</v>
      </c>
      <c r="I87" s="43">
        <f t="shared" si="5"/>
        <v>65280</v>
      </c>
      <c r="J87" s="49">
        <v>5</v>
      </c>
      <c r="K87" s="43">
        <f t="shared" si="6"/>
        <v>3264</v>
      </c>
      <c r="L87" s="43">
        <f t="shared" si="7"/>
        <v>68544</v>
      </c>
      <c r="M87" s="50" t="s">
        <v>172</v>
      </c>
    </row>
    <row r="88" spans="1:13" ht="26.1" customHeight="1" x14ac:dyDescent="0.25">
      <c r="A88" s="11">
        <v>81</v>
      </c>
      <c r="B88" s="50" t="s">
        <v>220</v>
      </c>
      <c r="C88" s="50"/>
      <c r="D88" s="50" t="s">
        <v>78</v>
      </c>
      <c r="E88" s="51">
        <v>20</v>
      </c>
      <c r="F88" s="41">
        <f t="shared" si="4"/>
        <v>1</v>
      </c>
      <c r="G88" s="45">
        <v>20</v>
      </c>
      <c r="H88" s="43">
        <v>5850</v>
      </c>
      <c r="I88" s="43">
        <f t="shared" si="5"/>
        <v>117000</v>
      </c>
      <c r="J88" s="49">
        <v>5</v>
      </c>
      <c r="K88" s="43">
        <f t="shared" si="6"/>
        <v>5850</v>
      </c>
      <c r="L88" s="43">
        <f t="shared" si="7"/>
        <v>122850</v>
      </c>
      <c r="M88" s="50" t="s">
        <v>221</v>
      </c>
    </row>
    <row r="89" spans="1:13" ht="26.1" customHeight="1" x14ac:dyDescent="0.25">
      <c r="A89" s="11">
        <v>82</v>
      </c>
      <c r="B89" s="50" t="s">
        <v>222</v>
      </c>
      <c r="C89" s="50"/>
      <c r="D89" s="50" t="s">
        <v>22</v>
      </c>
      <c r="E89" s="51">
        <v>100</v>
      </c>
      <c r="F89" s="41">
        <f t="shared" si="4"/>
        <v>2</v>
      </c>
      <c r="G89" s="45">
        <v>200</v>
      </c>
      <c r="H89" s="43">
        <v>1935</v>
      </c>
      <c r="I89" s="43">
        <f t="shared" si="5"/>
        <v>387000</v>
      </c>
      <c r="J89" s="49">
        <v>5</v>
      </c>
      <c r="K89" s="43">
        <f t="shared" si="6"/>
        <v>19350</v>
      </c>
      <c r="L89" s="43">
        <f t="shared" si="7"/>
        <v>406350</v>
      </c>
      <c r="M89" s="50" t="s">
        <v>223</v>
      </c>
    </row>
    <row r="90" spans="1:13" ht="26.1" customHeight="1" x14ac:dyDescent="0.25">
      <c r="A90" s="11">
        <v>83</v>
      </c>
      <c r="B90" s="50" t="s">
        <v>224</v>
      </c>
      <c r="C90" s="50"/>
      <c r="D90" s="50" t="s">
        <v>22</v>
      </c>
      <c r="E90" s="51">
        <v>100</v>
      </c>
      <c r="F90" s="41">
        <f t="shared" si="4"/>
        <v>4</v>
      </c>
      <c r="G90" s="45">
        <v>400</v>
      </c>
      <c r="H90" s="43">
        <v>1935</v>
      </c>
      <c r="I90" s="43">
        <f t="shared" si="5"/>
        <v>774000</v>
      </c>
      <c r="J90" s="49">
        <v>5</v>
      </c>
      <c r="K90" s="43">
        <f t="shared" si="6"/>
        <v>38700</v>
      </c>
      <c r="L90" s="43">
        <f t="shared" si="7"/>
        <v>812700</v>
      </c>
      <c r="M90" s="50" t="s">
        <v>223</v>
      </c>
    </row>
    <row r="91" spans="1:13" ht="26.1" customHeight="1" x14ac:dyDescent="0.25">
      <c r="A91" s="11">
        <v>84</v>
      </c>
      <c r="B91" s="50" t="s">
        <v>225</v>
      </c>
      <c r="C91" s="50"/>
      <c r="D91" s="50" t="s">
        <v>22</v>
      </c>
      <c r="E91" s="51">
        <v>80</v>
      </c>
      <c r="F91" s="41">
        <f t="shared" si="4"/>
        <v>1.25</v>
      </c>
      <c r="G91" s="45">
        <v>100</v>
      </c>
      <c r="H91" s="43">
        <v>2913</v>
      </c>
      <c r="I91" s="43">
        <f t="shared" si="5"/>
        <v>291300</v>
      </c>
      <c r="J91" s="49">
        <v>5</v>
      </c>
      <c r="K91" s="43">
        <f t="shared" si="6"/>
        <v>14565</v>
      </c>
      <c r="L91" s="43">
        <f t="shared" si="7"/>
        <v>305865</v>
      </c>
      <c r="M91" s="50" t="s">
        <v>172</v>
      </c>
    </row>
    <row r="92" spans="1:13" ht="26.1" customHeight="1" x14ac:dyDescent="0.25">
      <c r="A92" s="11">
        <v>85</v>
      </c>
      <c r="B92" s="50" t="s">
        <v>226</v>
      </c>
      <c r="C92" s="50"/>
      <c r="D92" s="50" t="s">
        <v>22</v>
      </c>
      <c r="E92" s="51">
        <v>50</v>
      </c>
      <c r="F92" s="41">
        <f t="shared" si="4"/>
        <v>2</v>
      </c>
      <c r="G92" s="45">
        <v>100</v>
      </c>
      <c r="H92" s="43">
        <v>1577</v>
      </c>
      <c r="I92" s="43">
        <f t="shared" si="5"/>
        <v>157700</v>
      </c>
      <c r="J92" s="49">
        <v>5</v>
      </c>
      <c r="K92" s="43">
        <f t="shared" si="6"/>
        <v>7885</v>
      </c>
      <c r="L92" s="43">
        <f t="shared" si="7"/>
        <v>165585</v>
      </c>
      <c r="M92" s="50" t="s">
        <v>181</v>
      </c>
    </row>
    <row r="93" spans="1:13" ht="26.1" customHeight="1" x14ac:dyDescent="0.25">
      <c r="A93" s="11"/>
      <c r="B93" s="57"/>
      <c r="C93" s="57"/>
      <c r="D93" s="57"/>
      <c r="E93" s="58"/>
      <c r="F93" s="59"/>
      <c r="G93" s="60"/>
      <c r="H93" s="61"/>
      <c r="I93" s="61">
        <f>SUM(I8:I92)</f>
        <v>58646508</v>
      </c>
      <c r="J93" s="61"/>
      <c r="K93" s="61">
        <f>SUM(K8:K92)</f>
        <v>2923497.9</v>
      </c>
      <c r="L93" s="61">
        <f>SUM(L8:L92)</f>
        <v>61570005.899999999</v>
      </c>
      <c r="M93" s="39"/>
    </row>
    <row r="94" spans="1:13" ht="27.75" customHeight="1" x14ac:dyDescent="0.25">
      <c r="A94" s="55"/>
      <c r="B94" s="67" t="s">
        <v>237</v>
      </c>
      <c r="C94" s="68"/>
      <c r="D94" s="68"/>
      <c r="E94" s="68"/>
      <c r="F94" s="68"/>
      <c r="G94" s="68"/>
      <c r="H94" s="68"/>
      <c r="I94" s="68"/>
      <c r="J94" s="68"/>
      <c r="K94" s="68"/>
      <c r="L94" s="69"/>
      <c r="M94" s="56"/>
    </row>
    <row r="95" spans="1:13" ht="25.5" customHeight="1" x14ac:dyDescent="0.25">
      <c r="A95" s="14"/>
      <c r="B95" s="15" t="s">
        <v>227</v>
      </c>
      <c r="C95" s="15"/>
      <c r="D95" s="15"/>
      <c r="E95" s="16"/>
      <c r="F95" s="17"/>
      <c r="G95" s="16"/>
      <c r="H95" s="15"/>
      <c r="I95" s="18"/>
      <c r="J95" s="18"/>
      <c r="K95" s="18"/>
      <c r="L95" s="15"/>
      <c r="M95" s="19"/>
    </row>
    <row r="96" spans="1:13" ht="25.5" customHeight="1" x14ac:dyDescent="0.25">
      <c r="A96" s="53"/>
      <c r="B96" s="15" t="s">
        <v>228</v>
      </c>
      <c r="C96" s="15"/>
      <c r="D96" s="15"/>
      <c r="E96" s="16"/>
      <c r="F96" s="17"/>
      <c r="G96" s="16"/>
      <c r="H96" s="15"/>
      <c r="I96" s="18"/>
      <c r="J96" s="18"/>
      <c r="K96" s="18"/>
      <c r="L96" s="15"/>
      <c r="M96" s="15"/>
    </row>
    <row r="97" spans="1:13" ht="25.5" customHeight="1" x14ac:dyDescent="0.25">
      <c r="A97" s="53"/>
      <c r="B97" s="15" t="s">
        <v>229</v>
      </c>
      <c r="C97" s="15"/>
      <c r="D97" s="15"/>
      <c r="E97" s="16"/>
      <c r="F97" s="17"/>
      <c r="G97" s="16"/>
      <c r="H97" s="15"/>
      <c r="I97" s="18"/>
      <c r="J97" s="18"/>
      <c r="K97" s="18"/>
      <c r="L97" s="15"/>
      <c r="M97" s="15"/>
    </row>
    <row r="98" spans="1:13" ht="25.5" customHeight="1" x14ac:dyDescent="0.25">
      <c r="A98" s="53"/>
      <c r="B98" s="65" t="s">
        <v>230</v>
      </c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</row>
    <row r="99" spans="1:13" ht="25.5" customHeight="1" x14ac:dyDescent="0.25">
      <c r="A99" s="53"/>
      <c r="B99" s="20" t="s">
        <v>231</v>
      </c>
      <c r="C99" s="20"/>
      <c r="D99" s="20"/>
      <c r="E99" s="21"/>
      <c r="F99" s="22"/>
      <c r="G99" s="21"/>
      <c r="H99" s="21"/>
      <c r="I99" s="18"/>
      <c r="J99" s="21"/>
      <c r="K99" s="21"/>
      <c r="L99" s="21"/>
      <c r="M99" s="23"/>
    </row>
    <row r="100" spans="1:13" ht="25.5" customHeight="1" x14ac:dyDescent="0.25">
      <c r="A100" s="53"/>
      <c r="B100" s="23"/>
      <c r="C100" s="23"/>
      <c r="D100" s="15"/>
      <c r="E100" s="16"/>
      <c r="F100" s="24"/>
      <c r="G100" s="25"/>
      <c r="H100" s="1"/>
      <c r="I100" s="18"/>
      <c r="J100" s="66" t="s">
        <v>238</v>
      </c>
      <c r="K100" s="66"/>
      <c r="L100" s="66"/>
      <c r="M100" s="66"/>
    </row>
    <row r="101" spans="1:13" ht="25.5" customHeight="1" x14ac:dyDescent="0.25">
      <c r="A101" s="26"/>
      <c r="B101" s="28" t="s">
        <v>235</v>
      </c>
      <c r="C101" s="28"/>
      <c r="D101" s="28" t="s">
        <v>232</v>
      </c>
      <c r="E101" s="29"/>
      <c r="F101" s="30"/>
      <c r="G101" s="29"/>
      <c r="H101" s="27"/>
      <c r="I101" s="31"/>
      <c r="J101" s="63" t="s">
        <v>233</v>
      </c>
      <c r="K101" s="63"/>
      <c r="L101" s="63"/>
      <c r="M101" s="63"/>
    </row>
    <row r="102" spans="1:13" ht="25.5" customHeight="1" x14ac:dyDescent="0.25">
      <c r="A102" s="26"/>
      <c r="B102" s="32"/>
      <c r="C102" s="32"/>
      <c r="D102" s="28"/>
      <c r="E102" s="29"/>
      <c r="F102" s="30"/>
      <c r="G102" s="29"/>
      <c r="H102" s="27"/>
      <c r="I102" s="31"/>
      <c r="J102" s="28"/>
      <c r="K102" s="28"/>
      <c r="L102" s="27"/>
      <c r="M102" s="31"/>
    </row>
    <row r="103" spans="1:13" ht="25.5" customHeight="1" x14ac:dyDescent="0.25">
      <c r="A103" s="26"/>
      <c r="B103" s="32"/>
      <c r="C103" s="32"/>
      <c r="D103" s="28"/>
      <c r="E103" s="29"/>
      <c r="F103" s="30"/>
      <c r="G103" s="29"/>
      <c r="H103" s="27"/>
      <c r="I103" s="31"/>
      <c r="J103" s="28"/>
      <c r="K103" s="28"/>
      <c r="L103" s="27"/>
      <c r="M103" s="27"/>
    </row>
    <row r="104" spans="1:13" ht="25.5" customHeight="1" x14ac:dyDescent="0.25">
      <c r="A104" s="4"/>
      <c r="B104" s="33" t="s">
        <v>236</v>
      </c>
      <c r="C104" s="33"/>
      <c r="D104" s="34"/>
      <c r="E104" s="35"/>
      <c r="F104" s="36"/>
      <c r="G104" s="35"/>
      <c r="H104" s="33"/>
      <c r="I104" s="37"/>
      <c r="J104" s="64" t="s">
        <v>234</v>
      </c>
      <c r="K104" s="64"/>
      <c r="L104" s="64"/>
      <c r="M104" s="64"/>
    </row>
    <row r="105" spans="1:13" x14ac:dyDescent="0.25">
      <c r="A105" s="53"/>
      <c r="B105" s="53"/>
      <c r="C105" s="53"/>
      <c r="D105" s="53"/>
      <c r="E105" s="53"/>
      <c r="F105" s="53"/>
      <c r="G105" s="53"/>
      <c r="H105" s="53"/>
      <c r="I105" s="18"/>
      <c r="J105" s="53"/>
      <c r="K105" s="53"/>
      <c r="L105" s="53"/>
      <c r="M105" s="53"/>
    </row>
    <row r="106" spans="1:13" x14ac:dyDescent="0.25">
      <c r="A106" s="53"/>
      <c r="B106" s="53"/>
      <c r="C106" s="53"/>
      <c r="D106" s="53"/>
      <c r="E106" s="53"/>
      <c r="F106" s="53"/>
      <c r="G106" s="53"/>
      <c r="H106" s="53"/>
      <c r="I106" s="18"/>
      <c r="J106" s="53"/>
      <c r="K106" s="53"/>
      <c r="L106" s="53"/>
      <c r="M106" s="53"/>
    </row>
    <row r="107" spans="1:13" x14ac:dyDescent="0.25">
      <c r="A107" s="53"/>
      <c r="B107" s="53"/>
      <c r="C107" s="53"/>
      <c r="D107" s="53"/>
      <c r="E107" s="53"/>
      <c r="F107" s="53"/>
      <c r="G107" s="53"/>
      <c r="H107" s="53"/>
      <c r="I107" s="18"/>
      <c r="J107" s="53"/>
      <c r="K107" s="53"/>
      <c r="L107" s="53"/>
      <c r="M107" s="53"/>
    </row>
    <row r="108" spans="1:13" x14ac:dyDescent="0.25">
      <c r="A108" s="53"/>
      <c r="B108" s="53"/>
      <c r="C108" s="53"/>
      <c r="D108" s="53"/>
      <c r="E108" s="53"/>
      <c r="F108" s="53"/>
      <c r="G108" s="53"/>
      <c r="H108" s="53"/>
      <c r="I108" s="18"/>
      <c r="J108" s="53"/>
      <c r="K108" s="53"/>
      <c r="L108" s="53"/>
      <c r="M108" s="53"/>
    </row>
    <row r="109" spans="1:13" x14ac:dyDescent="0.25">
      <c r="A109" s="53"/>
      <c r="B109" s="53"/>
      <c r="C109" s="53"/>
      <c r="D109" s="53"/>
      <c r="E109" s="53"/>
      <c r="F109" s="53"/>
      <c r="G109" s="53"/>
      <c r="H109" s="53"/>
      <c r="I109" s="18"/>
      <c r="J109" s="53"/>
      <c r="K109" s="53"/>
      <c r="L109" s="53"/>
      <c r="M109" s="53"/>
    </row>
    <row r="110" spans="1:13" x14ac:dyDescent="0.25">
      <c r="A110" s="53"/>
      <c r="B110" s="53"/>
      <c r="C110" s="53"/>
      <c r="D110" s="53"/>
      <c r="E110" s="53"/>
      <c r="F110" s="53"/>
      <c r="G110" s="53"/>
      <c r="H110" s="53"/>
      <c r="I110" s="18"/>
      <c r="J110" s="53"/>
      <c r="K110" s="53"/>
      <c r="L110" s="53"/>
      <c r="M110" s="53"/>
    </row>
    <row r="111" spans="1:13" x14ac:dyDescent="0.25">
      <c r="A111" s="53"/>
      <c r="B111" s="53"/>
      <c r="C111" s="53"/>
      <c r="D111" s="53"/>
      <c r="E111" s="53"/>
      <c r="F111" s="53"/>
      <c r="G111" s="53"/>
      <c r="H111" s="53"/>
      <c r="I111" s="18"/>
      <c r="J111" s="53"/>
      <c r="K111" s="53"/>
      <c r="L111" s="53"/>
      <c r="M111" s="53"/>
    </row>
    <row r="112" spans="1:13" x14ac:dyDescent="0.25">
      <c r="I112" s="18"/>
    </row>
    <row r="113" spans="9:9" x14ac:dyDescent="0.25">
      <c r="I113" s="18"/>
    </row>
    <row r="114" spans="9:9" x14ac:dyDescent="0.25">
      <c r="I114" s="18"/>
    </row>
    <row r="115" spans="9:9" x14ac:dyDescent="0.25">
      <c r="I115" s="18"/>
    </row>
    <row r="116" spans="9:9" x14ac:dyDescent="0.25">
      <c r="I116" s="18"/>
    </row>
    <row r="117" spans="9:9" x14ac:dyDescent="0.25">
      <c r="I117" s="18"/>
    </row>
    <row r="118" spans="9:9" x14ac:dyDescent="0.25">
      <c r="I118" s="18"/>
    </row>
    <row r="119" spans="9:9" x14ac:dyDescent="0.25">
      <c r="I119" s="38"/>
    </row>
    <row r="120" spans="9:9" x14ac:dyDescent="0.25">
      <c r="I120" s="38"/>
    </row>
  </sheetData>
  <mergeCells count="6">
    <mergeCell ref="A6:M6"/>
    <mergeCell ref="J101:M101"/>
    <mergeCell ref="J104:M104"/>
    <mergeCell ref="B98:M98"/>
    <mergeCell ref="J100:M100"/>
    <mergeCell ref="B94:L94"/>
  </mergeCells>
  <pageMargins left="0.2" right="0.2" top="0.2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thanhthanh</dc:creator>
  <cp:lastModifiedBy>vokiet</cp:lastModifiedBy>
  <cp:lastPrinted>2018-08-25T03:04:18Z</cp:lastPrinted>
  <dcterms:created xsi:type="dcterms:W3CDTF">2018-08-24T07:36:19Z</dcterms:created>
  <dcterms:modified xsi:type="dcterms:W3CDTF">2018-08-25T03:04:34Z</dcterms:modified>
</cp:coreProperties>
</file>